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40" windowWidth="16920" windowHeight="12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<sst xmlns="http://schemas.openxmlformats.org/spreadsheetml/2006/main" count="365" uniqueCount="120">
  <si>
    <t>V1-Hz-Ji-ist</t>
  </si>
  <si>
    <t>Mel-Hz-Ji-soll</t>
  </si>
  <si>
    <t>V2-Hz-Ji-ist</t>
  </si>
  <si>
    <t>HAHN</t>
  </si>
  <si>
    <t>KIERSKI</t>
  </si>
  <si>
    <t>Mel-Hz-temp-soll</t>
  </si>
  <si>
    <t>Grundton-Okt</t>
  </si>
  <si>
    <t>f1</t>
  </si>
  <si>
    <t>Dist.vomGrundt.in c</t>
  </si>
  <si>
    <t>V1-Mel-Hz-temp-ist</t>
  </si>
  <si>
    <t>Dist.vom Grundt. in Cent</t>
  </si>
  <si>
    <t>V2-Mel-Hz-temp-ist</t>
  </si>
  <si>
    <t>V3-Mel-Hz-temp-ist</t>
  </si>
  <si>
    <t>V4-Mel-Hz-temp-ist</t>
  </si>
  <si>
    <t>V5-Mel-Hz-temp-ist</t>
  </si>
  <si>
    <t>V3-Hz-Ji-ist</t>
  </si>
  <si>
    <t>V4-Hz-Ji-ist</t>
  </si>
  <si>
    <t>V5-Hz-Ji-ist</t>
  </si>
  <si>
    <t>beste</t>
  </si>
  <si>
    <t>MITTELWERT</t>
  </si>
  <si>
    <t>Grundton-oktaviert</t>
  </si>
  <si>
    <t>Notenname</t>
  </si>
  <si>
    <t>es</t>
  </si>
  <si>
    <t>c</t>
  </si>
  <si>
    <t>d</t>
  </si>
  <si>
    <t>b</t>
  </si>
  <si>
    <t>a</t>
  </si>
  <si>
    <t>h</t>
  </si>
  <si>
    <t>des</t>
  </si>
  <si>
    <t>V2-Diff-Hz</t>
  </si>
  <si>
    <t>V3-Diff-Hz</t>
  </si>
  <si>
    <t>V4-Diff-Hz</t>
  </si>
  <si>
    <t>V5-Diff-Hz</t>
  </si>
  <si>
    <t>V1-temp-Diff-Hz</t>
  </si>
  <si>
    <t>V2-temp-Diff-Hz</t>
  </si>
  <si>
    <t>V3-temp-Diff-Hz</t>
  </si>
  <si>
    <t>V4-temp-Diff-Hz</t>
  </si>
  <si>
    <t>V5-temp-Diff-Hz</t>
  </si>
  <si>
    <t>V1-temp-Diff-c</t>
  </si>
  <si>
    <t>V2-Temp-Diff-c</t>
  </si>
  <si>
    <t>V3-temp-Diff-c</t>
  </si>
  <si>
    <t>V3-JI-Diff-c</t>
  </si>
  <si>
    <t>V4-JI-Diff-c</t>
  </si>
  <si>
    <t>V5-JI-Diff-c</t>
  </si>
  <si>
    <t>V2-JI-Diff-c</t>
  </si>
  <si>
    <t>V1-JI-Diff-c</t>
  </si>
  <si>
    <t>V1-JI-Diff-Hz</t>
  </si>
  <si>
    <t>V1-Mel-Hz-temp-sd</t>
  </si>
  <si>
    <t>V1-Mel-cent-temp-sd</t>
  </si>
  <si>
    <t>V2-Mel-cent-temp-sd</t>
  </si>
  <si>
    <t>V2-Mel-Hz-temp-sd</t>
  </si>
  <si>
    <t>V3-Mel-Hz-temp-sd</t>
  </si>
  <si>
    <t>V3-Mel-cent-temp-sd</t>
  </si>
  <si>
    <t>V4-Mel-Hz-temp-sd</t>
  </si>
  <si>
    <t>V4-Mel-cent-temp-sd</t>
  </si>
  <si>
    <t>V5-Mel-Hz-temp-sd</t>
  </si>
  <si>
    <t>V5-Mel-cent-temp-sd</t>
  </si>
  <si>
    <t>V1-Mel-Hz-JI-sd</t>
  </si>
  <si>
    <t>V1-Mel-cent-JI-sd</t>
  </si>
  <si>
    <t>V2-Mel-Hz-JI-sd</t>
  </si>
  <si>
    <t>V2-Mel-cent-JI-sd</t>
  </si>
  <si>
    <t>V3-Mel-Hz-JI-sd</t>
  </si>
  <si>
    <t>V3-Mel-cent-JI-sd</t>
  </si>
  <si>
    <t>V4-Mel-cent-JI-sd</t>
  </si>
  <si>
    <t>V4-Mel-Hz-JI-sd</t>
  </si>
  <si>
    <t>V5-Mel-Hz-JI-sd</t>
  </si>
  <si>
    <t>V5-Mel-cent-JI-sd</t>
  </si>
  <si>
    <t>mittlere SD</t>
  </si>
  <si>
    <t xml:space="preserve"> </t>
  </si>
  <si>
    <t>V6-Mel-Hz-temp-ist</t>
  </si>
  <si>
    <t>V6-Mel-Hz-temp-sd</t>
  </si>
  <si>
    <t>V6-Mel-cent-temp-sd</t>
  </si>
  <si>
    <t>V4-temp-Diff-c</t>
  </si>
  <si>
    <t>V5-temp-Diff-c</t>
  </si>
  <si>
    <t>V6-temp-Diff-c</t>
  </si>
  <si>
    <t>V6-temp-Diff-Hz</t>
  </si>
  <si>
    <t>V6-Hz-Ji-ist</t>
  </si>
  <si>
    <t>V6-Mel-Hz-JI-sd</t>
  </si>
  <si>
    <t>V6-Mel-cent-JI-sd</t>
  </si>
  <si>
    <t>V6-Diff-Hz</t>
  </si>
  <si>
    <t>V6-JI-Diff-c</t>
  </si>
  <si>
    <t>Mel-Hz-Ji7-soll</t>
  </si>
  <si>
    <t>d7</t>
  </si>
  <si>
    <t>des7</t>
  </si>
  <si>
    <t>es7</t>
  </si>
  <si>
    <t>JI7</t>
  </si>
  <si>
    <t>V1-Hz-JI7-ist</t>
  </si>
  <si>
    <t>V1-Mel-Hz-JI7-sd</t>
  </si>
  <si>
    <t>V1-Mel-cent-JI7-sd</t>
  </si>
  <si>
    <t>V1-JI7-Diff-Hz</t>
  </si>
  <si>
    <t>V1-JI7-Diff-c</t>
  </si>
  <si>
    <t>V2-Mel-Hz-JI7-sd</t>
  </si>
  <si>
    <t>V2-Mel-cent-JI7-sd</t>
  </si>
  <si>
    <t>V2-JI7-Diff-c</t>
  </si>
  <si>
    <t>V3-Hz-JI7-ist</t>
  </si>
  <si>
    <t>V3-Mel-Hz-JI7-sd</t>
  </si>
  <si>
    <t>V3-Mel-cent-JI7-sd</t>
  </si>
  <si>
    <t>V3-JI7-Diff-c</t>
  </si>
  <si>
    <t>V4-Hz-JI7-ist</t>
  </si>
  <si>
    <t>V4-Mel-Hz-JI7-sd</t>
  </si>
  <si>
    <t>V4-Mel-cent-JI7-sd</t>
  </si>
  <si>
    <t>V4-JI7-Diff-c</t>
  </si>
  <si>
    <t>V5-Hz-JI7-ist</t>
  </si>
  <si>
    <t>V5-Mel-Hz-JI7-sd</t>
  </si>
  <si>
    <t>V5-Mel-cent-JI7-sd</t>
  </si>
  <si>
    <t>V5-JI7-Diff-c</t>
  </si>
  <si>
    <t>V2-Hz-JI7-ist</t>
  </si>
  <si>
    <t>V6-Hz-JI7-ist</t>
  </si>
  <si>
    <t>V6-Mel-Hz-JI7-sd</t>
  </si>
  <si>
    <t>V6-Mel-cent-JI7-sd</t>
  </si>
  <si>
    <t>V6-JI7-Diff-c</t>
  </si>
  <si>
    <t>Baß-Hz(+10c)</t>
  </si>
  <si>
    <t>V1-JI-Diff-c-JI=ET</t>
  </si>
  <si>
    <t>V2-JI-Diff-c-JI=ET</t>
  </si>
  <si>
    <t>V3-JI-Diff-c-JI=ET</t>
  </si>
  <si>
    <t>V4-JI-Diff-c-JI=ET</t>
  </si>
  <si>
    <t>V5-JI-Diff-c-JI=ET</t>
  </si>
  <si>
    <t>Diff-nom-ET/JI5</t>
  </si>
  <si>
    <t>mean</t>
  </si>
  <si>
    <t>best</t>
  </si>
</sst>
</file>

<file path=xl/styles.xml><?xml version="1.0" encoding="utf-8"?>
<styleSheet xmlns="http://schemas.openxmlformats.org/spreadsheetml/2006/main">
  <numFmts count="8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b/>
      <sz val="12"/>
      <color indexed="49"/>
      <name val="Arial"/>
      <family val="0"/>
    </font>
    <font>
      <b/>
      <sz val="12"/>
      <color indexed="15"/>
      <name val="Arial"/>
      <family val="0"/>
    </font>
    <font>
      <sz val="10"/>
      <color indexed="49"/>
      <name val="Arial"/>
      <family val="0"/>
    </font>
    <font>
      <b/>
      <sz val="10"/>
      <color indexed="49"/>
      <name val="Arial"/>
      <family val="0"/>
    </font>
    <font>
      <sz val="10"/>
      <color indexed="40"/>
      <name val="Arial"/>
      <family val="0"/>
    </font>
    <font>
      <b/>
      <sz val="12"/>
      <color indexed="10"/>
      <name val="Arial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tabSelected="1" zoomScale="90" zoomScaleNormal="90" workbookViewId="0" topLeftCell="BF1">
      <selection activeCell="BA1" sqref="BA1"/>
    </sheetView>
  </sheetViews>
  <sheetFormatPr defaultColWidth="11.421875" defaultRowHeight="12.75"/>
  <cols>
    <col min="1" max="1" width="13.140625" style="0" customWidth="1"/>
    <col min="2" max="2" width="13.7109375" style="0" customWidth="1"/>
    <col min="3" max="4" width="17.7109375" style="0" customWidth="1"/>
    <col min="5" max="5" width="14.00390625" style="0" customWidth="1"/>
    <col min="6" max="8" width="16.140625" style="0" customWidth="1"/>
    <col min="9" max="10" width="14.00390625" style="0" customWidth="1"/>
    <col min="11" max="12" width="15.8515625" style="0" customWidth="1"/>
    <col min="13" max="13" width="16.7109375" style="0" customWidth="1"/>
    <col min="14" max="15" width="14.00390625" style="0" customWidth="1"/>
    <col min="16" max="16" width="15.421875" style="0" customWidth="1"/>
    <col min="17" max="17" width="15.00390625" style="0" customWidth="1"/>
    <col min="18" max="18" width="17.8515625" style="0" customWidth="1"/>
    <col min="19" max="20" width="14.00390625" style="0" customWidth="1"/>
    <col min="21" max="21" width="14.8515625" style="0" customWidth="1"/>
    <col min="22" max="22" width="15.421875" style="0" customWidth="1"/>
    <col min="23" max="23" width="17.00390625" style="0" customWidth="1"/>
    <col min="24" max="25" width="14.00390625" style="0" customWidth="1"/>
    <col min="26" max="26" width="14.8515625" style="0" customWidth="1"/>
    <col min="27" max="27" width="14.00390625" style="0" customWidth="1"/>
    <col min="28" max="28" width="16.140625" style="0" customWidth="1"/>
    <col min="29" max="30" width="14.00390625" style="0" customWidth="1"/>
    <col min="31" max="31" width="15.140625" style="0" customWidth="1"/>
    <col min="32" max="32" width="15.421875" style="0" customWidth="1"/>
    <col min="33" max="33" width="16.8515625" style="0" customWidth="1"/>
    <col min="34" max="39" width="14.00390625" style="0" customWidth="1"/>
    <col min="40" max="40" width="12.421875" style="0" customWidth="1"/>
    <col min="42" max="42" width="14.00390625" style="0" customWidth="1"/>
    <col min="43" max="43" width="15.140625" style="0" customWidth="1"/>
    <col min="44" max="44" width="11.421875" style="0" bestFit="1" customWidth="1"/>
    <col min="46" max="46" width="16.140625" style="0" customWidth="1"/>
    <col min="48" max="48" width="12.8515625" style="0" customWidth="1"/>
    <col min="49" max="49" width="15.140625" style="0" customWidth="1"/>
    <col min="50" max="51" width="11.421875" style="0" bestFit="1" customWidth="1"/>
    <col min="52" max="52" width="15.140625" style="0" customWidth="1"/>
    <col min="54" max="54" width="12.421875" style="0" customWidth="1"/>
    <col min="55" max="55" width="14.421875" style="0" customWidth="1"/>
    <col min="56" max="58" width="14.7109375" style="0" customWidth="1"/>
    <col min="60" max="60" width="14.140625" style="0" customWidth="1"/>
    <col min="61" max="61" width="18.00390625" style="0" customWidth="1"/>
    <col min="63" max="63" width="11.421875" style="0" bestFit="1" customWidth="1"/>
    <col min="64" max="64" width="14.28125" style="0" customWidth="1"/>
    <col min="66" max="66" width="13.140625" style="0" customWidth="1"/>
    <col min="67" max="67" width="15.140625" style="0" customWidth="1"/>
    <col min="69" max="69" width="11.421875" style="0" bestFit="1" customWidth="1"/>
    <col min="70" max="70" width="13.8515625" style="0" customWidth="1"/>
    <col min="72" max="72" width="13.8515625" style="0" customWidth="1"/>
    <col min="73" max="73" width="15.140625" style="0" customWidth="1"/>
    <col min="75" max="75" width="11.421875" style="0" bestFit="1" customWidth="1"/>
    <col min="80" max="80" width="12.7109375" style="0" customWidth="1"/>
    <col min="83" max="83" width="13.8515625" style="0" customWidth="1"/>
    <col min="85" max="85" width="11.421875" style="0" bestFit="1" customWidth="1"/>
    <col min="90" max="90" width="11.421875" style="0" bestFit="1" customWidth="1"/>
    <col min="95" max="95" width="11.421875" style="0" bestFit="1" customWidth="1"/>
    <col min="105" max="105" width="11.421875" style="0" bestFit="1" customWidth="1"/>
    <col min="110" max="110" width="11.421875" style="0" bestFit="1" customWidth="1"/>
  </cols>
  <sheetData>
    <row r="1" spans="1:95" ht="15">
      <c r="A1" s="2" t="s">
        <v>3</v>
      </c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7</v>
      </c>
      <c r="AL1" s="2"/>
      <c r="AM1" s="2"/>
      <c r="BA1" s="9" t="s">
        <v>119</v>
      </c>
      <c r="BB1" s="9"/>
      <c r="BC1" s="9"/>
      <c r="BD1" s="9" t="s">
        <v>119</v>
      </c>
      <c r="BE1" s="9" t="s">
        <v>119</v>
      </c>
      <c r="BF1" s="9"/>
      <c r="BY1" s="2" t="s">
        <v>7</v>
      </c>
      <c r="BZ1" s="14" t="s">
        <v>85</v>
      </c>
      <c r="CA1" s="2"/>
      <c r="CM1" s="9"/>
      <c r="CN1" s="9"/>
      <c r="CO1" s="9"/>
      <c r="CP1" s="9"/>
      <c r="CQ1" s="9"/>
    </row>
    <row r="2" spans="1:105" ht="15">
      <c r="A2" s="1" t="s">
        <v>111</v>
      </c>
      <c r="B2" s="1" t="s">
        <v>20</v>
      </c>
      <c r="C2" s="1" t="s">
        <v>10</v>
      </c>
      <c r="D2" s="1" t="s">
        <v>21</v>
      </c>
      <c r="E2" s="3" t="s">
        <v>5</v>
      </c>
      <c r="F2" t="s">
        <v>9</v>
      </c>
      <c r="G2" t="s">
        <v>47</v>
      </c>
      <c r="H2" t="s">
        <v>48</v>
      </c>
      <c r="I2" s="5" t="s">
        <v>33</v>
      </c>
      <c r="J2" s="11" t="s">
        <v>38</v>
      </c>
      <c r="K2" t="s">
        <v>11</v>
      </c>
      <c r="L2" t="s">
        <v>50</v>
      </c>
      <c r="M2" t="s">
        <v>49</v>
      </c>
      <c r="N2" s="5" t="s">
        <v>34</v>
      </c>
      <c r="O2" s="11" t="s">
        <v>39</v>
      </c>
      <c r="P2" s="7" t="s">
        <v>12</v>
      </c>
      <c r="Q2" s="7" t="s">
        <v>51</v>
      </c>
      <c r="R2" s="7" t="s">
        <v>52</v>
      </c>
      <c r="S2" s="5" t="s">
        <v>35</v>
      </c>
      <c r="T2" s="11" t="s">
        <v>40</v>
      </c>
      <c r="U2" s="7" t="s">
        <v>13</v>
      </c>
      <c r="V2" s="7" t="s">
        <v>53</v>
      </c>
      <c r="W2" s="7" t="s">
        <v>54</v>
      </c>
      <c r="X2" s="5" t="s">
        <v>36</v>
      </c>
      <c r="Y2" s="11" t="s">
        <v>72</v>
      </c>
      <c r="Z2" s="7" t="s">
        <v>14</v>
      </c>
      <c r="AA2" s="7" t="s">
        <v>55</v>
      </c>
      <c r="AB2" s="7" t="s">
        <v>56</v>
      </c>
      <c r="AC2" s="5" t="s">
        <v>37</v>
      </c>
      <c r="AD2" s="13" t="s">
        <v>73</v>
      </c>
      <c r="AE2" s="5"/>
      <c r="AF2" s="5"/>
      <c r="AG2" s="5"/>
      <c r="AH2" s="5"/>
      <c r="AI2" s="5" t="s">
        <v>117</v>
      </c>
      <c r="AJ2" s="5"/>
      <c r="AK2" s="1" t="s">
        <v>20</v>
      </c>
      <c r="AL2" s="1" t="s">
        <v>10</v>
      </c>
      <c r="AM2" s="1" t="s">
        <v>21</v>
      </c>
      <c r="AN2" s="4" t="s">
        <v>1</v>
      </c>
      <c r="AO2" s="1" t="s">
        <v>0</v>
      </c>
      <c r="AP2" s="1" t="s">
        <v>57</v>
      </c>
      <c r="AQ2" s="1" t="s">
        <v>58</v>
      </c>
      <c r="AR2" s="6" t="s">
        <v>46</v>
      </c>
      <c r="AS2" s="12" t="s">
        <v>45</v>
      </c>
      <c r="AT2" s="15" t="s">
        <v>112</v>
      </c>
      <c r="AU2" s="1" t="s">
        <v>2</v>
      </c>
      <c r="AV2" s="1" t="s">
        <v>59</v>
      </c>
      <c r="AW2" s="1" t="s">
        <v>60</v>
      </c>
      <c r="AX2" s="6" t="s">
        <v>29</v>
      </c>
      <c r="AY2" s="12" t="s">
        <v>44</v>
      </c>
      <c r="AZ2" s="15" t="s">
        <v>113</v>
      </c>
      <c r="BA2" s="1" t="s">
        <v>15</v>
      </c>
      <c r="BB2" s="1" t="s">
        <v>61</v>
      </c>
      <c r="BC2" s="1" t="s">
        <v>62</v>
      </c>
      <c r="BD2" s="5" t="s">
        <v>30</v>
      </c>
      <c r="BE2" s="11" t="s">
        <v>41</v>
      </c>
      <c r="BF2" s="16" t="s">
        <v>114</v>
      </c>
      <c r="BG2" t="s">
        <v>16</v>
      </c>
      <c r="BH2" t="s">
        <v>64</v>
      </c>
      <c r="BI2" t="s">
        <v>63</v>
      </c>
      <c r="BJ2" s="5" t="s">
        <v>31</v>
      </c>
      <c r="BK2" s="11" t="s">
        <v>42</v>
      </c>
      <c r="BL2" s="16" t="s">
        <v>115</v>
      </c>
      <c r="BM2" t="s">
        <v>17</v>
      </c>
      <c r="BN2" t="s">
        <v>65</v>
      </c>
      <c r="BO2" t="s">
        <v>66</v>
      </c>
      <c r="BP2" s="5" t="s">
        <v>32</v>
      </c>
      <c r="BQ2" s="11" t="s">
        <v>43</v>
      </c>
      <c r="BR2" s="16" t="s">
        <v>116</v>
      </c>
      <c r="BY2" s="1" t="s">
        <v>20</v>
      </c>
      <c r="BZ2" s="1" t="s">
        <v>10</v>
      </c>
      <c r="CA2" s="1" t="s">
        <v>21</v>
      </c>
      <c r="CB2" s="14" t="s">
        <v>81</v>
      </c>
      <c r="CC2" s="1" t="s">
        <v>86</v>
      </c>
      <c r="CD2" s="1" t="s">
        <v>87</v>
      </c>
      <c r="CE2" s="1" t="s">
        <v>88</v>
      </c>
      <c r="CF2" s="6" t="s">
        <v>89</v>
      </c>
      <c r="CG2" s="12" t="s">
        <v>90</v>
      </c>
      <c r="CH2" s="1" t="s">
        <v>106</v>
      </c>
      <c r="CI2" s="1" t="s">
        <v>91</v>
      </c>
      <c r="CJ2" s="1" t="s">
        <v>92</v>
      </c>
      <c r="CK2" s="6" t="s">
        <v>29</v>
      </c>
      <c r="CL2" s="12" t="s">
        <v>93</v>
      </c>
      <c r="CM2" s="1" t="s">
        <v>94</v>
      </c>
      <c r="CN2" s="1" t="s">
        <v>95</v>
      </c>
      <c r="CO2" s="1" t="s">
        <v>96</v>
      </c>
      <c r="CP2" s="5" t="s">
        <v>30</v>
      </c>
      <c r="CQ2" s="11" t="s">
        <v>97</v>
      </c>
      <c r="CR2" t="s">
        <v>98</v>
      </c>
      <c r="CS2" t="s">
        <v>99</v>
      </c>
      <c r="CT2" t="s">
        <v>100</v>
      </c>
      <c r="CU2" s="5" t="s">
        <v>31</v>
      </c>
      <c r="CV2" s="11" t="s">
        <v>101</v>
      </c>
      <c r="CW2" t="s">
        <v>102</v>
      </c>
      <c r="CX2" t="s">
        <v>103</v>
      </c>
      <c r="CY2" t="s">
        <v>104</v>
      </c>
      <c r="CZ2" s="5" t="s">
        <v>32</v>
      </c>
      <c r="DA2" s="11" t="s">
        <v>105</v>
      </c>
    </row>
    <row r="3" spans="1:105" ht="12">
      <c r="A3">
        <v>156.6</v>
      </c>
      <c r="B3">
        <v>626.4</v>
      </c>
      <c r="C3">
        <v>0</v>
      </c>
      <c r="D3" t="s">
        <v>22</v>
      </c>
      <c r="E3">
        <f aca="true" t="shared" si="0" ref="E3:E23">(B3)*((POWER(1.00057779,C3)))</f>
        <v>626.4</v>
      </c>
      <c r="F3">
        <v>629.9</v>
      </c>
      <c r="G3">
        <v>2.5</v>
      </c>
      <c r="H3">
        <f aca="true" t="shared" si="1" ref="H3:H23">1200/LN(2)*LN((F3+G3)/(F3))</f>
        <v>6.8574677676399665</v>
      </c>
      <c r="I3">
        <f>F3-E3</f>
        <v>3.5</v>
      </c>
      <c r="J3">
        <f>1200/LN(2)*LN((F3)/(E3))</f>
        <v>9.646318313156236</v>
      </c>
      <c r="K3">
        <v>633.2</v>
      </c>
      <c r="L3">
        <v>1.5</v>
      </c>
      <c r="M3">
        <f>1200/LN(2)*LN((K3+L3)/(K3))</f>
        <v>4.096304574718483</v>
      </c>
      <c r="N3">
        <f aca="true" t="shared" si="2" ref="N3:N23">SUM(K3-E3)</f>
        <v>6.800000000000068</v>
      </c>
      <c r="O3">
        <f>1200/LN(2)*LN((K3)/(E3))</f>
        <v>18.692451415368605</v>
      </c>
      <c r="P3">
        <v>633.5</v>
      </c>
      <c r="Q3">
        <v>1.4</v>
      </c>
      <c r="R3">
        <f>1200/LN(2)*LN((P3+Q3)/(P3))</f>
        <v>3.821710269545748</v>
      </c>
      <c r="S3">
        <f>SUM(P3-E3)</f>
        <v>7.100000000000023</v>
      </c>
      <c r="T3">
        <f>1200/LN(2)*LN((P3)/(E3))</f>
        <v>19.512488084557514</v>
      </c>
      <c r="U3">
        <v>632.1</v>
      </c>
      <c r="V3">
        <v>1.8</v>
      </c>
      <c r="W3">
        <f>1200/LN(2)*LN((U3+V3)/(U3))</f>
        <v>4.922943741161352</v>
      </c>
      <c r="X3">
        <f>SUM(U3-E3)</f>
        <v>5.7000000000000455</v>
      </c>
      <c r="Y3">
        <f>1200/LN(2)*LN((U3)/(E3))</f>
        <v>15.682322696906043</v>
      </c>
      <c r="Z3">
        <v>632.3</v>
      </c>
      <c r="AA3">
        <v>1.6</v>
      </c>
      <c r="AB3">
        <f>1200/LN(2)*LN((Z3+AA3)/(Z3))</f>
        <v>4.375258178521424</v>
      </c>
      <c r="AC3">
        <f>SUM(Z3-E3)</f>
        <v>5.899999999999977</v>
      </c>
      <c r="AD3">
        <f>1200/LN(2)*LN((Z3)/(E3))</f>
        <v>16.230008259546217</v>
      </c>
      <c r="AI3">
        <v>0</v>
      </c>
      <c r="AK3">
        <v>626.4</v>
      </c>
      <c r="AL3">
        <v>0</v>
      </c>
      <c r="AM3" t="s">
        <v>22</v>
      </c>
      <c r="AN3">
        <f aca="true" t="shared" si="3" ref="AN3:AN23">(AK3)*((POWER(1.00057779,AL3)))</f>
        <v>626.4</v>
      </c>
      <c r="AO3">
        <v>631.6</v>
      </c>
      <c r="AP3">
        <v>1.3</v>
      </c>
      <c r="AQ3">
        <f>1200/LN(2)*LN((AO3+AP3)/(AO3))</f>
        <v>3.55967585085443</v>
      </c>
      <c r="AR3">
        <f>SUM(AO3-AN3)</f>
        <v>5.2000000000000455</v>
      </c>
      <c r="AS3">
        <f>1200/LN(2)*LN((AO3)/(AN3))</f>
        <v>14.312350283035785</v>
      </c>
      <c r="AT3">
        <f>1200/LN(2)*LN((AO3)/(E3))</f>
        <v>14.312350283035785</v>
      </c>
      <c r="AU3">
        <v>631.7</v>
      </c>
      <c r="AV3">
        <v>1.4</v>
      </c>
      <c r="AW3">
        <f>1200/LN(2)*LN((AU3+AV3)/(AU3))</f>
        <v>3.8325880116329705</v>
      </c>
      <c r="AX3">
        <f>SUM(AU3-AN3)</f>
        <v>5.300000000000068</v>
      </c>
      <c r="AY3">
        <f>1200/LN(2)*LN((AU3)/(AN3))</f>
        <v>14.58643150723952</v>
      </c>
      <c r="AZ3">
        <f>1200/LN(2)*LN((AU3)/(E3))</f>
        <v>14.58643150723952</v>
      </c>
      <c r="BA3">
        <v>627</v>
      </c>
      <c r="BB3">
        <v>2</v>
      </c>
      <c r="BC3">
        <f>1200/LN(2)*LN((BA3+BB3)/(BA3))</f>
        <v>5.513488892700467</v>
      </c>
      <c r="BD3">
        <f>SUM(BA3-AN3)</f>
        <v>0.6000000000000227</v>
      </c>
      <c r="BE3">
        <f>1200/LN(2)*LN((BA3)/(AN3))</f>
        <v>1.6574764780329432</v>
      </c>
      <c r="BF3">
        <f>1200/LN(2)*LN((BA3)/(E3))</f>
        <v>1.6574764780329432</v>
      </c>
      <c r="BG3">
        <v>632.1</v>
      </c>
      <c r="BH3">
        <v>2</v>
      </c>
      <c r="BI3">
        <f>1200/LN(2)*LN((BG3+BH3)/(BG3))</f>
        <v>5.4690743605377286</v>
      </c>
      <c r="BJ3">
        <f>SUM(BG3-AN3)</f>
        <v>5.7000000000000455</v>
      </c>
      <c r="BK3">
        <f>1200/LN(2)*LN((BG3)/(AN3))</f>
        <v>15.682322696906043</v>
      </c>
      <c r="BL3">
        <f>1200/LN(2)*LN((BG3)/(E3))</f>
        <v>15.682322696906043</v>
      </c>
      <c r="BM3">
        <v>631.2</v>
      </c>
      <c r="BN3">
        <v>1.4</v>
      </c>
      <c r="BO3">
        <f>1200/LN(2)*LN((BM3+BN3)/(BM3))</f>
        <v>3.83562060472208</v>
      </c>
      <c r="BP3">
        <f>SUM(BM3-AN3)</f>
        <v>4.800000000000068</v>
      </c>
      <c r="BQ3">
        <f>1200/LN(2)*LN((BM3)/(AN3))</f>
        <v>13.215591266901551</v>
      </c>
      <c r="BR3">
        <f>1200/LN(2)*LN((BM3)/(E3))</f>
        <v>13.215591266901551</v>
      </c>
      <c r="BY3">
        <v>626.4</v>
      </c>
      <c r="BZ3">
        <v>0</v>
      </c>
      <c r="CA3" t="s">
        <v>22</v>
      </c>
      <c r="CB3">
        <f aca="true" t="shared" si="4" ref="CB3:CB23">(BY3)*((POWER(1.00057779,BZ3)))</f>
        <v>626.4</v>
      </c>
      <c r="CC3">
        <v>631.6</v>
      </c>
      <c r="CD3">
        <v>1.3</v>
      </c>
      <c r="CE3">
        <f>1200/LN(2)*LN((CC3+CD3)/(CC3))</f>
        <v>3.55967585085443</v>
      </c>
      <c r="CF3">
        <f>SUM(CC3-CB3)</f>
        <v>5.2000000000000455</v>
      </c>
      <c r="CG3">
        <f>1200/LN(2)*LN((CC3)/(CB3))</f>
        <v>14.312350283035785</v>
      </c>
      <c r="CH3">
        <v>631.7</v>
      </c>
      <c r="CI3">
        <v>1.4</v>
      </c>
      <c r="CJ3">
        <f>1200/LN(2)*LN((CH3+CI3)/(CH3))</f>
        <v>3.8325880116329705</v>
      </c>
      <c r="CK3">
        <f>SUM(CH3-CB3)</f>
        <v>5.300000000000068</v>
      </c>
      <c r="CL3">
        <f>1200/LN(2)*LN((CH3)/(CB3))</f>
        <v>14.58643150723952</v>
      </c>
      <c r="CM3">
        <v>627</v>
      </c>
      <c r="CN3">
        <v>2</v>
      </c>
      <c r="CO3">
        <f>1200/LN(2)*LN((CM3+CN3)/(CM3))</f>
        <v>5.513488892700467</v>
      </c>
      <c r="CP3">
        <f>SUM(CM3-CB3)</f>
        <v>0.6000000000000227</v>
      </c>
      <c r="CQ3">
        <f>1200/LN(2)*LN((CM3)/(CB3))</f>
        <v>1.6574764780329432</v>
      </c>
      <c r="CR3">
        <v>632.1</v>
      </c>
      <c r="CS3">
        <v>2</v>
      </c>
      <c r="CT3">
        <f>1200/LN(2)*LN((CR3+CS3)/(CR3))</f>
        <v>5.4690743605377286</v>
      </c>
      <c r="CU3">
        <f>SUM(CR3-CB3)</f>
        <v>5.7000000000000455</v>
      </c>
      <c r="CV3">
        <f>1200/LN(2)*LN((CR3)/(CB3))</f>
        <v>15.682322696906043</v>
      </c>
      <c r="CW3">
        <v>631.2</v>
      </c>
      <c r="CX3">
        <v>1.4</v>
      </c>
      <c r="CY3">
        <f>1200/LN(2)*LN((CW3+CX3)/(CW3))</f>
        <v>3.83562060472208</v>
      </c>
      <c r="CZ3">
        <f>SUM(CW3-CB3)</f>
        <v>4.800000000000068</v>
      </c>
      <c r="DA3">
        <f>1200/LN(2)*LN((CW3)/(CB3))</f>
        <v>13.215591266901551</v>
      </c>
    </row>
    <row r="4" spans="1:105" ht="12">
      <c r="A4">
        <v>131.7</v>
      </c>
      <c r="B4">
        <v>526.8</v>
      </c>
      <c r="C4">
        <v>300</v>
      </c>
      <c r="D4" t="s">
        <v>22</v>
      </c>
      <c r="E4">
        <f t="shared" si="0"/>
        <v>626.4744008690928</v>
      </c>
      <c r="F4" s="1">
        <v>626</v>
      </c>
      <c r="G4" s="1">
        <v>1.9</v>
      </c>
      <c r="H4">
        <f t="shared" si="1"/>
        <v>5.246586188261569</v>
      </c>
      <c r="I4" s="1">
        <f aca="true" t="shared" si="5" ref="I4:I23">F4-E4</f>
        <v>-0.47440086909284673</v>
      </c>
      <c r="J4">
        <f aca="true" t="shared" si="6" ref="J4:J23">1200/LN(2)*LN((F4)/(E4))</f>
        <v>-1.3114822565428281</v>
      </c>
      <c r="K4" s="1">
        <v>633.6</v>
      </c>
      <c r="L4" s="1">
        <v>1.5</v>
      </c>
      <c r="M4">
        <f aca="true" t="shared" si="7" ref="M4:M23">1200/LN(2)*LN((K4+L4)/(K4))</f>
        <v>4.093721578963212</v>
      </c>
      <c r="N4">
        <f t="shared" si="2"/>
        <v>7.125599130907176</v>
      </c>
      <c r="O4">
        <f aca="true" t="shared" si="8" ref="O4:O23">1200/LN(2)*LN((K4)/(E4))</f>
        <v>19.580131655011975</v>
      </c>
      <c r="P4">
        <v>633</v>
      </c>
      <c r="Q4">
        <v>1</v>
      </c>
      <c r="R4">
        <f aca="true" t="shared" si="9" ref="R4:R23">1200/LN(2)*LN((P4+Q4)/(P4))</f>
        <v>2.7328088532792187</v>
      </c>
      <c r="S4">
        <f aca="true" t="shared" si="10" ref="S4:S23">SUM(P4-E4)</f>
        <v>6.525599130907153</v>
      </c>
      <c r="T4">
        <f aca="true" t="shared" si="11" ref="T4:T23">1200/LN(2)*LN((P4)/(E4))</f>
        <v>17.939928738324834</v>
      </c>
      <c r="U4">
        <v>633.8</v>
      </c>
      <c r="V4">
        <v>1.4</v>
      </c>
      <c r="W4">
        <f aca="true" t="shared" si="12" ref="W4:W23">1200/LN(2)*LN((U4+V4)/(U4))</f>
        <v>3.819903312869086</v>
      </c>
      <c r="X4">
        <f aca="true" t="shared" si="13" ref="X4:X23">SUM(U4-E4)</f>
        <v>7.325599130907108</v>
      </c>
      <c r="Y4">
        <f aca="true" t="shared" si="14" ref="Y4:Y23">1200/LN(2)*LN((U4)/(E4))</f>
        <v>20.126520818160564</v>
      </c>
      <c r="Z4">
        <v>630.5</v>
      </c>
      <c r="AA4">
        <v>1.1</v>
      </c>
      <c r="AB4">
        <f aca="true" t="shared" si="15" ref="AB4:AB23">1200/LN(2)*LN((Z4+AA4)/(Z4))</f>
        <v>3.0177607735856955</v>
      </c>
      <c r="AC4">
        <f aca="true" t="shared" si="16" ref="AC4:AC23">SUM(Z4-E4)</f>
        <v>4.025599130907153</v>
      </c>
      <c r="AD4">
        <f aca="true" t="shared" si="17" ref="AD4:AD22">1200/LN(2)*LN((Z4)/(E4))</f>
        <v>11.088973818179179</v>
      </c>
      <c r="AI4">
        <v>15.6</v>
      </c>
      <c r="AJ4" s="1"/>
      <c r="AK4">
        <v>526.8</v>
      </c>
      <c r="AL4">
        <v>315.6</v>
      </c>
      <c r="AM4" t="s">
        <v>22</v>
      </c>
      <c r="AN4">
        <f t="shared" si="3"/>
        <v>632.1450226220946</v>
      </c>
      <c r="AO4">
        <v>629.4</v>
      </c>
      <c r="AP4">
        <v>1.2</v>
      </c>
      <c r="AQ4">
        <f aca="true" t="shared" si="18" ref="AQ4:AQ23">1200/LN(2)*LN((AO4+AP4)/(AO4))</f>
        <v>3.2975896618932428</v>
      </c>
      <c r="AR4">
        <f aca="true" t="shared" si="19" ref="AR4:AR23">SUM(AO4-AN4)</f>
        <v>-2.745022622094666</v>
      </c>
      <c r="AS4">
        <f aca="true" t="shared" si="20" ref="AS4:AS23">1200/LN(2)*LN((AO4)/(AN4))</f>
        <v>-7.534069801279479</v>
      </c>
      <c r="AT4">
        <f aca="true" t="shared" si="21" ref="AT4:AT23">1200/LN(2)*LN((AO4)/(E4))</f>
        <v>8.065943517588957</v>
      </c>
      <c r="AU4">
        <v>630.7</v>
      </c>
      <c r="AV4">
        <v>1</v>
      </c>
      <c r="AW4">
        <f aca="true" t="shared" si="22" ref="AW4:AW23">1200/LN(2)*LN((AU4+AV4)/(AU4))</f>
        <v>2.74276681111667</v>
      </c>
      <c r="AX4">
        <f aca="true" t="shared" si="23" ref="AX4:AX23">SUM(AU4-AN4)</f>
        <v>-1.4450226220945979</v>
      </c>
      <c r="AY4">
        <f aca="true" t="shared" si="24" ref="AY4:AY23">1200/LN(2)*LN((AU4)/(AN4))</f>
        <v>-3.9619643140167033</v>
      </c>
      <c r="AZ4">
        <f aca="true" t="shared" si="25" ref="AZ4:AZ23">1200/LN(2)*LN((AU4)/(E4))</f>
        <v>11.638049004851919</v>
      </c>
      <c r="BA4">
        <v>631</v>
      </c>
      <c r="BB4">
        <v>1.2</v>
      </c>
      <c r="BC4">
        <f aca="true" t="shared" si="26" ref="BC4:BC23">1200/LN(2)*LN((BA4+BB4)/(BA4))</f>
        <v>3.2892360415046116</v>
      </c>
      <c r="BD4">
        <f aca="true" t="shared" si="27" ref="BD4:BD23">SUM(BA4-AN4)</f>
        <v>-1.1450226220946433</v>
      </c>
      <c r="BE4">
        <f aca="true" t="shared" si="28" ref="BE4:BE23">1200/LN(2)*LN((BA4)/(AN4))</f>
        <v>-3.1386779154943403</v>
      </c>
      <c r="BF4">
        <f aca="true" t="shared" si="29" ref="BF4:BF23">1200/LN(2)*LN((BA4)/(E4))</f>
        <v>12.461335403373928</v>
      </c>
      <c r="BG4">
        <v>630</v>
      </c>
      <c r="BH4">
        <v>1.1</v>
      </c>
      <c r="BI4">
        <f aca="true" t="shared" si="30" ref="BI4:BI23">1200/LN(2)*LN((BG4+BH4)/(BG4))</f>
        <v>3.020153733940813</v>
      </c>
      <c r="BJ4">
        <f aca="true" t="shared" si="31" ref="BJ4:BJ23">SUM(BG4-AN4)</f>
        <v>-2.1450226220946433</v>
      </c>
      <c r="BK4">
        <f aca="true" t="shared" si="32" ref="BK4:BK23">1200/LN(2)*LN((BG4)/(AN4))</f>
        <v>-5.8844898298186665</v>
      </c>
      <c r="BL4">
        <f aca="true" t="shared" si="33" ref="BL4:BL23">1200/LN(2)*LN((BG4)/(E4))</f>
        <v>9.715523489049827</v>
      </c>
      <c r="BM4">
        <v>630.3</v>
      </c>
      <c r="BN4">
        <v>1.8</v>
      </c>
      <c r="BO4">
        <f aca="true" t="shared" si="34" ref="BO4:BO23">1200/LN(2)*LN((BM4+BN4)/(BM4))</f>
        <v>4.936982573112133</v>
      </c>
      <c r="BP4">
        <f aca="true" t="shared" si="35" ref="BP4:BP23">SUM(BM4-AN4)</f>
        <v>-1.8450226220946888</v>
      </c>
      <c r="BQ4">
        <f aca="true" t="shared" si="36" ref="BQ4:BQ23">1200/LN(2)*LN((BM4)/(AN4))</f>
        <v>-5.06028888634554</v>
      </c>
      <c r="BR4">
        <f aca="true" t="shared" si="37" ref="BR4:BR23">1200/LN(2)*LN((BM4)/(E4))</f>
        <v>10.53972443252298</v>
      </c>
      <c r="BY4">
        <v>526.8</v>
      </c>
      <c r="BZ4">
        <v>315.6</v>
      </c>
      <c r="CA4" t="s">
        <v>22</v>
      </c>
      <c r="CB4">
        <f t="shared" si="4"/>
        <v>632.1450226220946</v>
      </c>
      <c r="CC4">
        <v>629.4</v>
      </c>
      <c r="CD4">
        <v>1.2</v>
      </c>
      <c r="CE4">
        <f aca="true" t="shared" si="38" ref="CE4:CE23">1200/LN(2)*LN((CC4+CD4)/(CC4))</f>
        <v>3.2975896618932428</v>
      </c>
      <c r="CF4">
        <f aca="true" t="shared" si="39" ref="CF4:CF23">SUM(CC4-CB4)</f>
        <v>-2.745022622094666</v>
      </c>
      <c r="CG4">
        <f aca="true" t="shared" si="40" ref="CG4:CG23">1200/LN(2)*LN((CC4)/(CB4))</f>
        <v>-7.534069801279479</v>
      </c>
      <c r="CH4">
        <v>630.7</v>
      </c>
      <c r="CI4">
        <v>1</v>
      </c>
      <c r="CJ4">
        <f aca="true" t="shared" si="41" ref="CJ4:CJ23">1200/LN(2)*LN((CH4+CI4)/(CH4))</f>
        <v>2.74276681111667</v>
      </c>
      <c r="CK4">
        <f aca="true" t="shared" si="42" ref="CK4:CK23">SUM(CH4-CB4)</f>
        <v>-1.4450226220945979</v>
      </c>
      <c r="CL4">
        <f aca="true" t="shared" si="43" ref="CL4:CL23">1200/LN(2)*LN((CH4)/(CB4))</f>
        <v>-3.9619643140167033</v>
      </c>
      <c r="CM4">
        <v>631</v>
      </c>
      <c r="CN4">
        <v>1.2</v>
      </c>
      <c r="CO4">
        <f aca="true" t="shared" si="44" ref="CO4:CO23">1200/LN(2)*LN((CM4+CN4)/(CM4))</f>
        <v>3.2892360415046116</v>
      </c>
      <c r="CP4">
        <f aca="true" t="shared" si="45" ref="CP4:CP23">SUM(CM4-CB4)</f>
        <v>-1.1450226220946433</v>
      </c>
      <c r="CQ4">
        <f aca="true" t="shared" si="46" ref="CQ4:CQ23">1200/LN(2)*LN((CM4)/(CB4))</f>
        <v>-3.1386779154943403</v>
      </c>
      <c r="CR4">
        <v>630</v>
      </c>
      <c r="CS4">
        <v>1.1</v>
      </c>
      <c r="CT4">
        <f aca="true" t="shared" si="47" ref="CT4:CT23">1200/LN(2)*LN((CR4+CS4)/(CR4))</f>
        <v>3.020153733940813</v>
      </c>
      <c r="CU4">
        <f aca="true" t="shared" si="48" ref="CU4:CU23">SUM(CR4-CB4)</f>
        <v>-2.1450226220946433</v>
      </c>
      <c r="CV4">
        <f aca="true" t="shared" si="49" ref="CV4:CV23">1200/LN(2)*LN((CR4)/(CB4))</f>
        <v>-5.8844898298186665</v>
      </c>
      <c r="CW4">
        <v>630.3</v>
      </c>
      <c r="CX4">
        <v>1.8</v>
      </c>
      <c r="CY4">
        <f aca="true" t="shared" si="50" ref="CY4:CY23">1200/LN(2)*LN((CW4+CX4)/(CW4))</f>
        <v>4.936982573112133</v>
      </c>
      <c r="CZ4">
        <f aca="true" t="shared" si="51" ref="CZ4:CZ23">SUM(CW4-CB4)</f>
        <v>-1.8450226220946888</v>
      </c>
      <c r="DA4">
        <f aca="true" t="shared" si="52" ref="DA4:DA23">1200/LN(2)*LN((CW4)/(CB4))</f>
        <v>-5.06028888634554</v>
      </c>
    </row>
    <row r="5" spans="1:105" ht="12">
      <c r="A5">
        <v>175.7</v>
      </c>
      <c r="B5">
        <v>350.4</v>
      </c>
      <c r="C5">
        <v>700</v>
      </c>
      <c r="D5" t="s">
        <v>23</v>
      </c>
      <c r="E5">
        <f t="shared" si="0"/>
        <v>525.0069809763296</v>
      </c>
      <c r="F5">
        <v>527.5</v>
      </c>
      <c r="G5">
        <v>1.2</v>
      </c>
      <c r="H5">
        <f t="shared" si="1"/>
        <v>3.9338794788388145</v>
      </c>
      <c r="I5">
        <f t="shared" si="5"/>
        <v>2.4930190236703993</v>
      </c>
      <c r="J5">
        <f t="shared" si="6"/>
        <v>8.201385013911352</v>
      </c>
      <c r="K5">
        <v>528</v>
      </c>
      <c r="L5">
        <v>1.7</v>
      </c>
      <c r="M5">
        <f t="shared" si="7"/>
        <v>5.565094861884159</v>
      </c>
      <c r="N5">
        <f t="shared" si="2"/>
        <v>2.9930190236703993</v>
      </c>
      <c r="O5">
        <f t="shared" si="8"/>
        <v>9.841587930598584</v>
      </c>
      <c r="P5">
        <v>530</v>
      </c>
      <c r="Q5">
        <v>1.3</v>
      </c>
      <c r="R5">
        <f t="shared" si="9"/>
        <v>4.24122376217587</v>
      </c>
      <c r="S5">
        <f t="shared" si="10"/>
        <v>4.993019023670399</v>
      </c>
      <c r="T5">
        <f t="shared" si="11"/>
        <v>16.386904041128254</v>
      </c>
      <c r="U5">
        <v>530</v>
      </c>
      <c r="V5">
        <v>1.4</v>
      </c>
      <c r="W5">
        <f t="shared" si="12"/>
        <v>4.567041783099245</v>
      </c>
      <c r="X5">
        <f t="shared" si="13"/>
        <v>4.993019023670399</v>
      </c>
      <c r="Y5">
        <f t="shared" si="14"/>
        <v>16.386904041128254</v>
      </c>
      <c r="Z5">
        <v>529.5</v>
      </c>
      <c r="AA5">
        <v>1.3</v>
      </c>
      <c r="AB5">
        <f t="shared" si="15"/>
        <v>4.245223788593122</v>
      </c>
      <c r="AC5">
        <f t="shared" si="16"/>
        <v>4.493019023670399</v>
      </c>
      <c r="AD5">
        <f t="shared" si="17"/>
        <v>14.752893491258103</v>
      </c>
      <c r="AI5">
        <v>2</v>
      </c>
      <c r="AK5">
        <v>350.4</v>
      </c>
      <c r="AL5">
        <v>702</v>
      </c>
      <c r="AM5" t="s">
        <v>23</v>
      </c>
      <c r="AN5">
        <f t="shared" si="3"/>
        <v>525.6138438124109</v>
      </c>
      <c r="AO5">
        <v>529.2</v>
      </c>
      <c r="AP5">
        <v>1.5</v>
      </c>
      <c r="AQ5">
        <f t="shared" si="18"/>
        <v>4.900184559525421</v>
      </c>
      <c r="AR5">
        <f t="shared" si="19"/>
        <v>3.586156187589154</v>
      </c>
      <c r="AS5">
        <f t="shared" si="20"/>
        <v>11.77174466248069</v>
      </c>
      <c r="AT5">
        <f t="shared" si="21"/>
        <v>13.771746370032114</v>
      </c>
      <c r="AU5">
        <v>528.8</v>
      </c>
      <c r="AV5">
        <v>1.1</v>
      </c>
      <c r="AW5">
        <f t="shared" si="22"/>
        <v>3.597540642773115</v>
      </c>
      <c r="AX5">
        <f t="shared" si="23"/>
        <v>3.186156187589063</v>
      </c>
      <c r="AY5">
        <f t="shared" si="24"/>
        <v>10.462682937298139</v>
      </c>
      <c r="AZ5">
        <f t="shared" si="25"/>
        <v>12.462684644849643</v>
      </c>
      <c r="BA5">
        <v>528.8</v>
      </c>
      <c r="BB5">
        <v>0.8</v>
      </c>
      <c r="BC5">
        <f t="shared" si="26"/>
        <v>2.6171343594312466</v>
      </c>
      <c r="BD5">
        <f t="shared" si="27"/>
        <v>3.186156187589063</v>
      </c>
      <c r="BE5">
        <f t="shared" si="28"/>
        <v>10.462682937298139</v>
      </c>
      <c r="BF5">
        <f t="shared" si="29"/>
        <v>12.462684644849643</v>
      </c>
      <c r="BG5">
        <v>529.8</v>
      </c>
      <c r="BH5">
        <v>1.3</v>
      </c>
      <c r="BI5">
        <f t="shared" si="30"/>
        <v>4.242822867843331</v>
      </c>
      <c r="BJ5">
        <f t="shared" si="31"/>
        <v>4.186156187589063</v>
      </c>
      <c r="BK5">
        <f t="shared" si="32"/>
        <v>13.733483171614736</v>
      </c>
      <c r="BL5">
        <f t="shared" si="33"/>
        <v>15.733484879166035</v>
      </c>
      <c r="BM5">
        <v>528.8</v>
      </c>
      <c r="BN5">
        <v>1.6</v>
      </c>
      <c r="BO5">
        <f t="shared" si="34"/>
        <v>5.230318325875334</v>
      </c>
      <c r="BP5">
        <f t="shared" si="35"/>
        <v>3.186156187589063</v>
      </c>
      <c r="BQ5">
        <f t="shared" si="36"/>
        <v>10.462682937298139</v>
      </c>
      <c r="BR5">
        <f t="shared" si="37"/>
        <v>12.462684644849643</v>
      </c>
      <c r="BY5">
        <v>350.4</v>
      </c>
      <c r="BZ5">
        <v>702</v>
      </c>
      <c r="CA5" t="s">
        <v>23</v>
      </c>
      <c r="CB5">
        <f t="shared" si="4"/>
        <v>525.6138438124109</v>
      </c>
      <c r="CC5">
        <v>529.2</v>
      </c>
      <c r="CD5">
        <v>1.5</v>
      </c>
      <c r="CE5">
        <f t="shared" si="38"/>
        <v>4.900184559525421</v>
      </c>
      <c r="CF5">
        <f t="shared" si="39"/>
        <v>3.586156187589154</v>
      </c>
      <c r="CG5">
        <f t="shared" si="40"/>
        <v>11.77174466248069</v>
      </c>
      <c r="CH5">
        <v>528.8</v>
      </c>
      <c r="CI5">
        <v>1.1</v>
      </c>
      <c r="CJ5">
        <f t="shared" si="41"/>
        <v>3.597540642773115</v>
      </c>
      <c r="CK5">
        <f t="shared" si="42"/>
        <v>3.186156187589063</v>
      </c>
      <c r="CL5">
        <f t="shared" si="43"/>
        <v>10.462682937298139</v>
      </c>
      <c r="CM5">
        <v>528.8</v>
      </c>
      <c r="CN5">
        <v>0.8</v>
      </c>
      <c r="CO5">
        <f t="shared" si="44"/>
        <v>2.6171343594312466</v>
      </c>
      <c r="CP5">
        <f t="shared" si="45"/>
        <v>3.186156187589063</v>
      </c>
      <c r="CQ5">
        <f t="shared" si="46"/>
        <v>10.462682937298139</v>
      </c>
      <c r="CR5">
        <v>529.8</v>
      </c>
      <c r="CS5">
        <v>1.3</v>
      </c>
      <c r="CT5">
        <f t="shared" si="47"/>
        <v>4.242822867843331</v>
      </c>
      <c r="CU5">
        <f t="shared" si="48"/>
        <v>4.186156187589063</v>
      </c>
      <c r="CV5">
        <f t="shared" si="49"/>
        <v>13.733483171614736</v>
      </c>
      <c r="CW5">
        <v>528.8</v>
      </c>
      <c r="CX5">
        <v>1.6</v>
      </c>
      <c r="CY5">
        <f t="shared" si="50"/>
        <v>5.230318325875334</v>
      </c>
      <c r="CZ5">
        <f t="shared" si="51"/>
        <v>3.186156187589063</v>
      </c>
      <c r="DA5">
        <f t="shared" si="52"/>
        <v>10.462682937298139</v>
      </c>
    </row>
    <row r="6" spans="1:105" ht="12">
      <c r="A6">
        <v>117.3</v>
      </c>
      <c r="B6">
        <v>469.2</v>
      </c>
      <c r="C6">
        <v>400</v>
      </c>
      <c r="D6" t="s">
        <v>24</v>
      </c>
      <c r="E6">
        <f t="shared" si="0"/>
        <v>591.1550732243171</v>
      </c>
      <c r="F6">
        <v>588.3</v>
      </c>
      <c r="G6">
        <v>1.3</v>
      </c>
      <c r="H6">
        <f t="shared" si="1"/>
        <v>3.821385818117497</v>
      </c>
      <c r="I6">
        <f t="shared" si="5"/>
        <v>-2.8550732243171524</v>
      </c>
      <c r="J6">
        <f t="shared" si="6"/>
        <v>-8.381514048514026</v>
      </c>
      <c r="K6">
        <v>591.7</v>
      </c>
      <c r="L6">
        <v>2</v>
      </c>
      <c r="M6">
        <f t="shared" si="7"/>
        <v>5.841861622385334</v>
      </c>
      <c r="N6">
        <f t="shared" si="2"/>
        <v>0.5449267756829386</v>
      </c>
      <c r="O6">
        <f t="shared" si="8"/>
        <v>1.595116555537019</v>
      </c>
      <c r="P6">
        <v>591.8</v>
      </c>
      <c r="Q6">
        <v>1.3</v>
      </c>
      <c r="R6">
        <f t="shared" si="9"/>
        <v>3.798810307731109</v>
      </c>
      <c r="S6">
        <f t="shared" si="10"/>
        <v>0.6449267756828476</v>
      </c>
      <c r="T6">
        <f t="shared" si="11"/>
        <v>1.8876782882257006</v>
      </c>
      <c r="U6">
        <v>591.7</v>
      </c>
      <c r="V6">
        <v>0.9</v>
      </c>
      <c r="W6">
        <f t="shared" si="12"/>
        <v>2.631277453521998</v>
      </c>
      <c r="X6">
        <f t="shared" si="13"/>
        <v>0.5449267756829386</v>
      </c>
      <c r="Y6">
        <f t="shared" si="14"/>
        <v>1.595116555537019</v>
      </c>
      <c r="Z6">
        <v>593.7</v>
      </c>
      <c r="AA6">
        <v>0.9</v>
      </c>
      <c r="AB6">
        <f t="shared" si="15"/>
        <v>2.6224201667712825</v>
      </c>
      <c r="AC6">
        <f t="shared" si="16"/>
        <v>2.5449267756829386</v>
      </c>
      <c r="AD6">
        <f t="shared" si="17"/>
        <v>7.43697817792213</v>
      </c>
      <c r="AI6">
        <v>13.7</v>
      </c>
      <c r="AK6">
        <v>469.2</v>
      </c>
      <c r="AL6">
        <v>386.3</v>
      </c>
      <c r="AM6" t="s">
        <v>24</v>
      </c>
      <c r="AN6">
        <f t="shared" si="3"/>
        <v>586.4954658263756</v>
      </c>
      <c r="AO6">
        <v>592.8</v>
      </c>
      <c r="AP6">
        <v>1</v>
      </c>
      <c r="AQ6">
        <f t="shared" si="18"/>
        <v>2.9179748169861526</v>
      </c>
      <c r="AR6">
        <f t="shared" si="19"/>
        <v>6.304534173624347</v>
      </c>
      <c r="AS6">
        <f t="shared" si="20"/>
        <v>18.510591319286718</v>
      </c>
      <c r="AT6">
        <f t="shared" si="21"/>
        <v>4.810579622520411</v>
      </c>
      <c r="AU6">
        <v>594</v>
      </c>
      <c r="AV6">
        <v>1.4</v>
      </c>
      <c r="AW6">
        <f t="shared" si="22"/>
        <v>4.075548659889503</v>
      </c>
      <c r="AX6">
        <f t="shared" si="23"/>
        <v>7.504534173624393</v>
      </c>
      <c r="AY6">
        <f t="shared" si="24"/>
        <v>22.011571378040152</v>
      </c>
      <c r="AZ6">
        <f t="shared" si="25"/>
        <v>8.31155968127364</v>
      </c>
      <c r="BA6">
        <v>590.2</v>
      </c>
      <c r="BB6">
        <v>1.2</v>
      </c>
      <c r="BC6">
        <f t="shared" si="26"/>
        <v>3.516387225980523</v>
      </c>
      <c r="BD6">
        <f t="shared" si="27"/>
        <v>3.704534173624438</v>
      </c>
      <c r="BE6">
        <f t="shared" si="28"/>
        <v>10.900759070695122</v>
      </c>
      <c r="BF6">
        <f t="shared" si="29"/>
        <v>-2.799252626071414</v>
      </c>
      <c r="BG6">
        <v>592.5</v>
      </c>
      <c r="BH6">
        <v>1.1</v>
      </c>
      <c r="BI6">
        <f t="shared" si="30"/>
        <v>3.2111255373833743</v>
      </c>
      <c r="BJ6">
        <f t="shared" si="31"/>
        <v>6.004534173624393</v>
      </c>
      <c r="BK6">
        <f t="shared" si="32"/>
        <v>17.6342389598668</v>
      </c>
      <c r="BL6">
        <f t="shared" si="33"/>
        <v>3.9342272631003565</v>
      </c>
      <c r="BM6">
        <v>592.1</v>
      </c>
      <c r="BN6">
        <v>1</v>
      </c>
      <c r="BO6">
        <f t="shared" si="34"/>
        <v>2.9214216332884186</v>
      </c>
      <c r="BP6">
        <f t="shared" si="35"/>
        <v>5.604534173624415</v>
      </c>
      <c r="BQ6">
        <f t="shared" si="36"/>
        <v>16.465078659434955</v>
      </c>
      <c r="BR6">
        <f t="shared" si="37"/>
        <v>2.76506696266871</v>
      </c>
      <c r="BY6">
        <v>469.2</v>
      </c>
      <c r="BZ6">
        <v>386.3</v>
      </c>
      <c r="CA6" t="s">
        <v>24</v>
      </c>
      <c r="CB6">
        <f t="shared" si="4"/>
        <v>586.4954658263756</v>
      </c>
      <c r="CC6">
        <v>592.8</v>
      </c>
      <c r="CD6">
        <v>1</v>
      </c>
      <c r="CE6">
        <f t="shared" si="38"/>
        <v>2.9179748169861526</v>
      </c>
      <c r="CF6">
        <f t="shared" si="39"/>
        <v>6.304534173624347</v>
      </c>
      <c r="CG6">
        <f t="shared" si="40"/>
        <v>18.510591319286718</v>
      </c>
      <c r="CH6">
        <v>594</v>
      </c>
      <c r="CI6">
        <v>1.4</v>
      </c>
      <c r="CJ6">
        <f t="shared" si="41"/>
        <v>4.075548659889503</v>
      </c>
      <c r="CK6">
        <f t="shared" si="42"/>
        <v>7.504534173624393</v>
      </c>
      <c r="CL6">
        <f t="shared" si="43"/>
        <v>22.011571378040152</v>
      </c>
      <c r="CM6">
        <v>590.2</v>
      </c>
      <c r="CN6">
        <v>1.2</v>
      </c>
      <c r="CO6">
        <f t="shared" si="44"/>
        <v>3.516387225980523</v>
      </c>
      <c r="CP6">
        <f t="shared" si="45"/>
        <v>3.704534173624438</v>
      </c>
      <c r="CQ6">
        <f t="shared" si="46"/>
        <v>10.900759070695122</v>
      </c>
      <c r="CR6">
        <v>592.5</v>
      </c>
      <c r="CS6">
        <v>1.1</v>
      </c>
      <c r="CT6">
        <f t="shared" si="47"/>
        <v>3.2111255373833743</v>
      </c>
      <c r="CU6">
        <f t="shared" si="48"/>
        <v>6.004534173624393</v>
      </c>
      <c r="CV6">
        <f t="shared" si="49"/>
        <v>17.6342389598668</v>
      </c>
      <c r="CW6">
        <v>592.1</v>
      </c>
      <c r="CX6">
        <v>1</v>
      </c>
      <c r="CY6">
        <f t="shared" si="50"/>
        <v>2.9214216332884186</v>
      </c>
      <c r="CZ6">
        <f t="shared" si="51"/>
        <v>5.604534173624415</v>
      </c>
      <c r="DA6">
        <f t="shared" si="52"/>
        <v>16.465078659434955</v>
      </c>
    </row>
    <row r="7" spans="1:105" ht="12">
      <c r="A7">
        <v>156.6</v>
      </c>
      <c r="B7">
        <v>626.4</v>
      </c>
      <c r="C7">
        <v>0</v>
      </c>
      <c r="D7" t="s">
        <v>22</v>
      </c>
      <c r="E7">
        <f t="shared" si="0"/>
        <v>626.4</v>
      </c>
      <c r="F7">
        <v>628.2</v>
      </c>
      <c r="G7">
        <v>1.3</v>
      </c>
      <c r="H7">
        <f t="shared" si="1"/>
        <v>3.57892194529685</v>
      </c>
      <c r="I7">
        <f t="shared" si="5"/>
        <v>1.8000000000000682</v>
      </c>
      <c r="J7">
        <f t="shared" si="6"/>
        <v>4.967676433108947</v>
      </c>
      <c r="K7">
        <v>630.5</v>
      </c>
      <c r="L7">
        <v>1.8</v>
      </c>
      <c r="M7">
        <f t="shared" si="7"/>
        <v>4.935418750096264</v>
      </c>
      <c r="N7">
        <f t="shared" si="2"/>
        <v>4.100000000000023</v>
      </c>
      <c r="O7">
        <f t="shared" si="8"/>
        <v>11.2945895094497</v>
      </c>
      <c r="P7">
        <v>631.3</v>
      </c>
      <c r="Q7">
        <v>1</v>
      </c>
      <c r="R7">
        <f t="shared" si="9"/>
        <v>2.7401620932090984</v>
      </c>
      <c r="S7">
        <f t="shared" si="10"/>
        <v>4.899999999999977</v>
      </c>
      <c r="T7">
        <f t="shared" si="11"/>
        <v>13.489846166336815</v>
      </c>
      <c r="U7">
        <v>629</v>
      </c>
      <c r="V7">
        <v>1.4</v>
      </c>
      <c r="W7">
        <f t="shared" si="12"/>
        <v>3.8490212276695677</v>
      </c>
      <c r="X7">
        <f t="shared" si="13"/>
        <v>2.6000000000000227</v>
      </c>
      <c r="Y7">
        <f t="shared" si="14"/>
        <v>7.170965370733171</v>
      </c>
      <c r="Z7">
        <v>630.1</v>
      </c>
      <c r="AA7">
        <v>1.5</v>
      </c>
      <c r="AB7">
        <f t="shared" si="15"/>
        <v>4.1164338544488075</v>
      </c>
      <c r="AC7">
        <f t="shared" si="16"/>
        <v>3.7000000000000455</v>
      </c>
      <c r="AD7">
        <f t="shared" si="17"/>
        <v>10.195916428586903</v>
      </c>
      <c r="AI7">
        <v>0</v>
      </c>
      <c r="AK7">
        <v>626.4</v>
      </c>
      <c r="AL7">
        <v>0</v>
      </c>
      <c r="AM7" t="s">
        <v>22</v>
      </c>
      <c r="AN7">
        <f t="shared" si="3"/>
        <v>626.4</v>
      </c>
      <c r="AO7">
        <v>630.5</v>
      </c>
      <c r="AP7">
        <v>1.3</v>
      </c>
      <c r="AQ7">
        <f t="shared" si="18"/>
        <v>3.565879837549043</v>
      </c>
      <c r="AR7">
        <f t="shared" si="19"/>
        <v>4.100000000000023</v>
      </c>
      <c r="AS7">
        <f t="shared" si="20"/>
        <v>11.2945895094497</v>
      </c>
      <c r="AT7">
        <f t="shared" si="21"/>
        <v>11.2945895094497</v>
      </c>
      <c r="AU7">
        <v>628.5</v>
      </c>
      <c r="AV7">
        <v>1</v>
      </c>
      <c r="AW7">
        <f t="shared" si="22"/>
        <v>2.7523599582105507</v>
      </c>
      <c r="AX7">
        <f t="shared" si="23"/>
        <v>2.1000000000000227</v>
      </c>
      <c r="AY7">
        <f t="shared" si="24"/>
        <v>5.794238420195308</v>
      </c>
      <c r="AZ7">
        <f t="shared" si="25"/>
        <v>5.794238420195308</v>
      </c>
      <c r="BA7">
        <v>628</v>
      </c>
      <c r="BB7">
        <v>0.9</v>
      </c>
      <c r="BC7">
        <f t="shared" si="26"/>
        <v>2.4792917661766527</v>
      </c>
      <c r="BD7">
        <f t="shared" si="27"/>
        <v>1.6000000000000227</v>
      </c>
      <c r="BE7">
        <f t="shared" si="28"/>
        <v>4.416415785538593</v>
      </c>
      <c r="BF7">
        <f t="shared" si="29"/>
        <v>4.416415785538593</v>
      </c>
      <c r="BG7">
        <v>628.3</v>
      </c>
      <c r="BH7">
        <v>1.3</v>
      </c>
      <c r="BI7">
        <f t="shared" si="30"/>
        <v>3.5783529136580277</v>
      </c>
      <c r="BJ7">
        <f t="shared" si="31"/>
        <v>1.8999999999999773</v>
      </c>
      <c r="BK7">
        <f t="shared" si="32"/>
        <v>5.243240946076676</v>
      </c>
      <c r="BL7">
        <f t="shared" si="33"/>
        <v>5.243240946076676</v>
      </c>
      <c r="BM7">
        <v>627.5</v>
      </c>
      <c r="BN7">
        <v>1.3</v>
      </c>
      <c r="BO7">
        <f t="shared" si="34"/>
        <v>3.582910239731787</v>
      </c>
      <c r="BP7">
        <f t="shared" si="35"/>
        <v>1.1000000000000227</v>
      </c>
      <c r="BQ7">
        <f t="shared" si="36"/>
        <v>3.03749572134722</v>
      </c>
      <c r="BR7">
        <f t="shared" si="37"/>
        <v>3.03749572134722</v>
      </c>
      <c r="BY7">
        <v>626.4</v>
      </c>
      <c r="BZ7">
        <v>0</v>
      </c>
      <c r="CA7" t="s">
        <v>22</v>
      </c>
      <c r="CB7">
        <f t="shared" si="4"/>
        <v>626.4</v>
      </c>
      <c r="CC7">
        <v>630.5</v>
      </c>
      <c r="CD7">
        <v>1.3</v>
      </c>
      <c r="CE7">
        <f t="shared" si="38"/>
        <v>3.565879837549043</v>
      </c>
      <c r="CF7">
        <f t="shared" si="39"/>
        <v>4.100000000000023</v>
      </c>
      <c r="CG7">
        <f t="shared" si="40"/>
        <v>11.2945895094497</v>
      </c>
      <c r="CH7">
        <v>628.5</v>
      </c>
      <c r="CI7">
        <v>1</v>
      </c>
      <c r="CJ7">
        <f t="shared" si="41"/>
        <v>2.7523599582105507</v>
      </c>
      <c r="CK7">
        <f t="shared" si="42"/>
        <v>2.1000000000000227</v>
      </c>
      <c r="CL7">
        <f t="shared" si="43"/>
        <v>5.794238420195308</v>
      </c>
      <c r="CM7">
        <v>628</v>
      </c>
      <c r="CN7">
        <v>0.9</v>
      </c>
      <c r="CO7">
        <f t="shared" si="44"/>
        <v>2.4792917661766527</v>
      </c>
      <c r="CP7">
        <f t="shared" si="45"/>
        <v>1.6000000000000227</v>
      </c>
      <c r="CQ7">
        <f t="shared" si="46"/>
        <v>4.416415785538593</v>
      </c>
      <c r="CR7">
        <v>628.3</v>
      </c>
      <c r="CS7">
        <v>1.3</v>
      </c>
      <c r="CT7">
        <f t="shared" si="47"/>
        <v>3.5783529136580277</v>
      </c>
      <c r="CU7">
        <f t="shared" si="48"/>
        <v>1.8999999999999773</v>
      </c>
      <c r="CV7">
        <f t="shared" si="49"/>
        <v>5.243240946076676</v>
      </c>
      <c r="CW7">
        <v>627.5</v>
      </c>
      <c r="CX7">
        <v>1.3</v>
      </c>
      <c r="CY7">
        <f t="shared" si="50"/>
        <v>3.582910239731787</v>
      </c>
      <c r="CZ7">
        <f t="shared" si="51"/>
        <v>1.1000000000000227</v>
      </c>
      <c r="DA7">
        <f t="shared" si="52"/>
        <v>3.03749572134722</v>
      </c>
    </row>
    <row r="8" spans="1:105" ht="12">
      <c r="A8">
        <v>104.4</v>
      </c>
      <c r="B8">
        <v>417.6</v>
      </c>
      <c r="C8">
        <v>400</v>
      </c>
      <c r="D8" t="s">
        <v>23</v>
      </c>
      <c r="E8">
        <f t="shared" si="0"/>
        <v>526.1431342252234</v>
      </c>
      <c r="F8">
        <v>528.3</v>
      </c>
      <c r="G8">
        <v>0.9</v>
      </c>
      <c r="H8">
        <f t="shared" si="1"/>
        <v>2.9467820715744653</v>
      </c>
      <c r="I8">
        <f t="shared" si="5"/>
        <v>2.15686577477652</v>
      </c>
      <c r="J8">
        <f t="shared" si="6"/>
        <v>7.082496068706038</v>
      </c>
      <c r="K8">
        <v>527.9</v>
      </c>
      <c r="L8">
        <v>0.9</v>
      </c>
      <c r="M8">
        <f t="shared" si="7"/>
        <v>2.9490130044760283</v>
      </c>
      <c r="N8">
        <f t="shared" si="2"/>
        <v>1.7568657747765428</v>
      </c>
      <c r="O8">
        <f t="shared" si="8"/>
        <v>5.771203410622433</v>
      </c>
      <c r="P8">
        <v>529.5</v>
      </c>
      <c r="Q8">
        <v>1.5</v>
      </c>
      <c r="R8">
        <f t="shared" si="9"/>
        <v>4.897412174180474</v>
      </c>
      <c r="S8">
        <f t="shared" si="10"/>
        <v>3.3568657747765656</v>
      </c>
      <c r="T8">
        <f t="shared" si="11"/>
        <v>11.010425261507162</v>
      </c>
      <c r="U8">
        <v>528</v>
      </c>
      <c r="V8">
        <v>1.8</v>
      </c>
      <c r="W8">
        <f t="shared" si="12"/>
        <v>5.891896948567688</v>
      </c>
      <c r="X8">
        <f t="shared" si="13"/>
        <v>1.8568657747765656</v>
      </c>
      <c r="Y8">
        <f t="shared" si="14"/>
        <v>6.099119700847618</v>
      </c>
      <c r="Z8">
        <v>529.5</v>
      </c>
      <c r="AA8">
        <v>1.5</v>
      </c>
      <c r="AB8">
        <f t="shared" si="15"/>
        <v>4.897412174180474</v>
      </c>
      <c r="AC8">
        <f t="shared" si="16"/>
        <v>3.3568657747765656</v>
      </c>
      <c r="AD8">
        <f t="shared" si="17"/>
        <v>11.010425261507162</v>
      </c>
      <c r="AI8">
        <v>13.7</v>
      </c>
      <c r="AK8">
        <v>417.6</v>
      </c>
      <c r="AL8">
        <v>386.3</v>
      </c>
      <c r="AM8" t="s">
        <v>23</v>
      </c>
      <c r="AN8">
        <f t="shared" si="3"/>
        <v>521.9959644695108</v>
      </c>
      <c r="AO8">
        <v>528.6</v>
      </c>
      <c r="AP8">
        <v>1</v>
      </c>
      <c r="AQ8">
        <f t="shared" si="18"/>
        <v>3.272036598777549</v>
      </c>
      <c r="AR8">
        <f t="shared" si="19"/>
        <v>6.604035530489227</v>
      </c>
      <c r="AS8">
        <f t="shared" si="20"/>
        <v>21.765325872518698</v>
      </c>
      <c r="AT8">
        <f t="shared" si="21"/>
        <v>8.065314175752635</v>
      </c>
      <c r="AU8">
        <v>528.4</v>
      </c>
      <c r="AV8">
        <v>1</v>
      </c>
      <c r="AW8">
        <f t="shared" si="22"/>
        <v>3.273273898284988</v>
      </c>
      <c r="AX8">
        <f t="shared" si="23"/>
        <v>6.404035530489182</v>
      </c>
      <c r="AY8">
        <f t="shared" si="24"/>
        <v>21.110175798828056</v>
      </c>
      <c r="AZ8">
        <f t="shared" si="25"/>
        <v>7.41016410206158</v>
      </c>
      <c r="BA8">
        <v>527.6</v>
      </c>
      <c r="BB8">
        <v>0.9</v>
      </c>
      <c r="BC8">
        <f t="shared" si="26"/>
        <v>2.9506884222007255</v>
      </c>
      <c r="BD8">
        <f t="shared" si="27"/>
        <v>5.604035530489227</v>
      </c>
      <c r="BE8">
        <f t="shared" si="28"/>
        <v>18.48709340448882</v>
      </c>
      <c r="BF8">
        <f t="shared" si="29"/>
        <v>4.787081707722196</v>
      </c>
      <c r="BG8">
        <v>528.8</v>
      </c>
      <c r="BH8">
        <v>1.1</v>
      </c>
      <c r="BI8">
        <f t="shared" si="30"/>
        <v>3.597540642773115</v>
      </c>
      <c r="BJ8">
        <f t="shared" si="31"/>
        <v>6.804035530489159</v>
      </c>
      <c r="BK8">
        <f t="shared" si="32"/>
        <v>22.420228111864972</v>
      </c>
      <c r="BL8">
        <f t="shared" si="33"/>
        <v>8.720216415098564</v>
      </c>
      <c r="BM8">
        <v>528.3</v>
      </c>
      <c r="BN8">
        <v>1.5</v>
      </c>
      <c r="BO8">
        <f t="shared" si="34"/>
        <v>4.908520580708973</v>
      </c>
      <c r="BP8">
        <f t="shared" si="35"/>
        <v>6.304035530489159</v>
      </c>
      <c r="BQ8">
        <f t="shared" si="36"/>
        <v>20.782507765472158</v>
      </c>
      <c r="BR8">
        <f t="shared" si="37"/>
        <v>7.082496068706038</v>
      </c>
      <c r="BY8">
        <v>417.6</v>
      </c>
      <c r="BZ8">
        <v>386.3</v>
      </c>
      <c r="CA8" t="s">
        <v>23</v>
      </c>
      <c r="CB8">
        <f t="shared" si="4"/>
        <v>521.9959644695108</v>
      </c>
      <c r="CC8">
        <v>528.6</v>
      </c>
      <c r="CD8">
        <v>1</v>
      </c>
      <c r="CE8">
        <f t="shared" si="38"/>
        <v>3.272036598777549</v>
      </c>
      <c r="CF8">
        <f t="shared" si="39"/>
        <v>6.604035530489227</v>
      </c>
      <c r="CG8">
        <f t="shared" si="40"/>
        <v>21.765325872518698</v>
      </c>
      <c r="CH8">
        <v>528.4</v>
      </c>
      <c r="CI8">
        <v>1</v>
      </c>
      <c r="CJ8">
        <f t="shared" si="41"/>
        <v>3.273273898284988</v>
      </c>
      <c r="CK8">
        <f t="shared" si="42"/>
        <v>6.404035530489182</v>
      </c>
      <c r="CL8">
        <f t="shared" si="43"/>
        <v>21.110175798828056</v>
      </c>
      <c r="CM8">
        <v>527.6</v>
      </c>
      <c r="CN8">
        <v>0.9</v>
      </c>
      <c r="CO8">
        <f t="shared" si="44"/>
        <v>2.9506884222007255</v>
      </c>
      <c r="CP8">
        <f t="shared" si="45"/>
        <v>5.604035530489227</v>
      </c>
      <c r="CQ8">
        <f t="shared" si="46"/>
        <v>18.48709340448882</v>
      </c>
      <c r="CR8">
        <v>528.8</v>
      </c>
      <c r="CS8">
        <v>1.1</v>
      </c>
      <c r="CT8">
        <f t="shared" si="47"/>
        <v>3.597540642773115</v>
      </c>
      <c r="CU8">
        <f t="shared" si="48"/>
        <v>6.804035530489159</v>
      </c>
      <c r="CV8">
        <f t="shared" si="49"/>
        <v>22.420228111864972</v>
      </c>
      <c r="CW8">
        <v>528.3</v>
      </c>
      <c r="CX8">
        <v>1.5</v>
      </c>
      <c r="CY8">
        <f t="shared" si="50"/>
        <v>4.908520580708973</v>
      </c>
      <c r="CZ8">
        <f t="shared" si="51"/>
        <v>6.304035530489159</v>
      </c>
      <c r="DA8">
        <f t="shared" si="52"/>
        <v>20.782507765472158</v>
      </c>
    </row>
    <row r="9" spans="1:105" ht="12">
      <c r="A9">
        <v>98.6</v>
      </c>
      <c r="B9">
        <v>394.4</v>
      </c>
      <c r="C9">
        <v>700</v>
      </c>
      <c r="D9" t="s">
        <v>24</v>
      </c>
      <c r="E9">
        <f t="shared" si="0"/>
        <v>590.9325151171929</v>
      </c>
      <c r="F9">
        <v>592</v>
      </c>
      <c r="G9">
        <v>1.2</v>
      </c>
      <c r="H9">
        <f t="shared" si="1"/>
        <v>3.505706325982103</v>
      </c>
      <c r="I9">
        <f t="shared" si="5"/>
        <v>1.0674848828070935</v>
      </c>
      <c r="J9">
        <f t="shared" si="6"/>
        <v>3.1245513231085558</v>
      </c>
      <c r="K9">
        <v>589.2</v>
      </c>
      <c r="L9">
        <v>1.5</v>
      </c>
      <c r="M9">
        <f t="shared" si="7"/>
        <v>4.401817904232763</v>
      </c>
      <c r="N9">
        <f t="shared" si="2"/>
        <v>-1.732515117192861</v>
      </c>
      <c r="O9">
        <f t="shared" si="8"/>
        <v>-5.083143253446886</v>
      </c>
      <c r="P9">
        <v>591.5</v>
      </c>
      <c r="Q9">
        <v>1.4</v>
      </c>
      <c r="R9">
        <f t="shared" si="9"/>
        <v>4.09275379518221</v>
      </c>
      <c r="S9">
        <f t="shared" si="10"/>
        <v>0.5674848828070935</v>
      </c>
      <c r="T9">
        <f t="shared" si="11"/>
        <v>1.6617425761146747</v>
      </c>
      <c r="U9">
        <v>591.7</v>
      </c>
      <c r="V9">
        <v>1.5</v>
      </c>
      <c r="W9">
        <f t="shared" si="12"/>
        <v>4.383243245539986</v>
      </c>
      <c r="X9">
        <f t="shared" si="13"/>
        <v>0.767484882807139</v>
      </c>
      <c r="Y9">
        <f t="shared" si="14"/>
        <v>2.2470144035509008</v>
      </c>
      <c r="Z9">
        <v>592.4</v>
      </c>
      <c r="AA9">
        <v>0.9</v>
      </c>
      <c r="AB9">
        <f t="shared" si="15"/>
        <v>2.628170605372816</v>
      </c>
      <c r="AC9">
        <f t="shared" si="16"/>
        <v>1.4674848828070708</v>
      </c>
      <c r="AD9">
        <f t="shared" si="17"/>
        <v>4.2939090501513215</v>
      </c>
      <c r="AI9">
        <v>2</v>
      </c>
      <c r="AK9">
        <v>394.4</v>
      </c>
      <c r="AL9">
        <v>702</v>
      </c>
      <c r="AM9" t="s">
        <v>24</v>
      </c>
      <c r="AN9">
        <f t="shared" si="3"/>
        <v>591.6155821906816</v>
      </c>
      <c r="AO9">
        <v>591.8</v>
      </c>
      <c r="AP9">
        <v>1.1</v>
      </c>
      <c r="AQ9">
        <f t="shared" si="18"/>
        <v>3.2149202350575057</v>
      </c>
      <c r="AR9">
        <f t="shared" si="19"/>
        <v>0.18441780931834728</v>
      </c>
      <c r="AS9">
        <f t="shared" si="20"/>
        <v>0.5395744286881942</v>
      </c>
      <c r="AT9">
        <f t="shared" si="21"/>
        <v>2.5395761362396554</v>
      </c>
      <c r="AU9">
        <v>591.2</v>
      </c>
      <c r="AV9">
        <v>1.2</v>
      </c>
      <c r="AW9">
        <f t="shared" si="22"/>
        <v>3.5104453712363726</v>
      </c>
      <c r="AX9">
        <f t="shared" si="23"/>
        <v>-0.41558219068156177</v>
      </c>
      <c r="AY9">
        <f t="shared" si="24"/>
        <v>-1.216538028636052</v>
      </c>
      <c r="AZ9">
        <f t="shared" si="25"/>
        <v>0.7834636789150276</v>
      </c>
      <c r="BA9">
        <v>590.2</v>
      </c>
      <c r="BB9">
        <v>1</v>
      </c>
      <c r="BC9">
        <f t="shared" si="26"/>
        <v>2.93081845697267</v>
      </c>
      <c r="BD9">
        <f t="shared" si="27"/>
        <v>-1.4155821906815618</v>
      </c>
      <c r="BE9">
        <f t="shared" si="28"/>
        <v>-4.1473564856086185</v>
      </c>
      <c r="BF9">
        <f t="shared" si="29"/>
        <v>-2.1473547780572773</v>
      </c>
      <c r="BG9">
        <v>592.5</v>
      </c>
      <c r="BH9">
        <v>1.1</v>
      </c>
      <c r="BI9">
        <f t="shared" si="30"/>
        <v>3.2111255373833743</v>
      </c>
      <c r="BJ9">
        <f t="shared" si="31"/>
        <v>0.8844178093183928</v>
      </c>
      <c r="BK9">
        <f t="shared" si="32"/>
        <v>2.5861234035631377</v>
      </c>
      <c r="BL9">
        <f t="shared" si="33"/>
        <v>4.586125111114436</v>
      </c>
      <c r="BM9">
        <v>591.6</v>
      </c>
      <c r="BN9">
        <v>1.1</v>
      </c>
      <c r="BO9">
        <f t="shared" si="34"/>
        <v>3.21600608225316</v>
      </c>
      <c r="BP9">
        <f t="shared" si="35"/>
        <v>-0.015582190681584507</v>
      </c>
      <c r="BQ9">
        <f t="shared" si="36"/>
        <v>-0.04559848513600524</v>
      </c>
      <c r="BR9">
        <f t="shared" si="37"/>
        <v>1.9544032224152013</v>
      </c>
      <c r="BY9">
        <v>394.4</v>
      </c>
      <c r="BZ9">
        <v>702</v>
      </c>
      <c r="CA9" t="s">
        <v>24</v>
      </c>
      <c r="CB9">
        <f t="shared" si="4"/>
        <v>591.6155821906816</v>
      </c>
      <c r="CC9">
        <v>591.8</v>
      </c>
      <c r="CD9">
        <v>1.1</v>
      </c>
      <c r="CE9">
        <f t="shared" si="38"/>
        <v>3.2149202350575057</v>
      </c>
      <c r="CF9">
        <f t="shared" si="39"/>
        <v>0.18441780931834728</v>
      </c>
      <c r="CG9">
        <f t="shared" si="40"/>
        <v>0.5395744286881942</v>
      </c>
      <c r="CH9">
        <v>591.2</v>
      </c>
      <c r="CI9">
        <v>1.2</v>
      </c>
      <c r="CJ9">
        <f t="shared" si="41"/>
        <v>3.5104453712363726</v>
      </c>
      <c r="CK9">
        <f t="shared" si="42"/>
        <v>-0.41558219068156177</v>
      </c>
      <c r="CL9">
        <f t="shared" si="43"/>
        <v>-1.216538028636052</v>
      </c>
      <c r="CM9">
        <v>590.2</v>
      </c>
      <c r="CN9">
        <v>1</v>
      </c>
      <c r="CO9">
        <f t="shared" si="44"/>
        <v>2.93081845697267</v>
      </c>
      <c r="CP9">
        <f t="shared" si="45"/>
        <v>-1.4155821906815618</v>
      </c>
      <c r="CQ9">
        <f t="shared" si="46"/>
        <v>-4.1473564856086185</v>
      </c>
      <c r="CR9">
        <v>592.5</v>
      </c>
      <c r="CS9">
        <v>1.1</v>
      </c>
      <c r="CT9">
        <f t="shared" si="47"/>
        <v>3.2111255373833743</v>
      </c>
      <c r="CU9">
        <f t="shared" si="48"/>
        <v>0.8844178093183928</v>
      </c>
      <c r="CV9">
        <f t="shared" si="49"/>
        <v>2.5861234035631377</v>
      </c>
      <c r="CW9">
        <v>591.6</v>
      </c>
      <c r="CX9">
        <v>1.1</v>
      </c>
      <c r="CY9">
        <f t="shared" si="50"/>
        <v>3.21600608225316</v>
      </c>
      <c r="CZ9">
        <f t="shared" si="51"/>
        <v>-0.015582190681584507</v>
      </c>
      <c r="DA9">
        <f t="shared" si="52"/>
        <v>-0.04559848513600524</v>
      </c>
    </row>
    <row r="10" spans="1:105" ht="12">
      <c r="A10">
        <v>131.7</v>
      </c>
      <c r="B10">
        <v>526.8</v>
      </c>
      <c r="C10">
        <v>0</v>
      </c>
      <c r="D10" t="s">
        <v>23</v>
      </c>
      <c r="E10">
        <f t="shared" si="0"/>
        <v>526.8</v>
      </c>
      <c r="F10">
        <v>527.8</v>
      </c>
      <c r="G10">
        <v>1.6</v>
      </c>
      <c r="H10">
        <f t="shared" si="1"/>
        <v>5.240213002956438</v>
      </c>
      <c r="I10">
        <f t="shared" si="5"/>
        <v>1</v>
      </c>
      <c r="J10">
        <f t="shared" si="6"/>
        <v>3.2832060837047923</v>
      </c>
      <c r="K10">
        <v>527.7</v>
      </c>
      <c r="L10">
        <v>1</v>
      </c>
      <c r="M10">
        <f t="shared" si="7"/>
        <v>3.277611825389841</v>
      </c>
      <c r="N10">
        <f t="shared" si="2"/>
        <v>0.900000000000091</v>
      </c>
      <c r="O10">
        <f t="shared" si="8"/>
        <v>2.955165523923612</v>
      </c>
      <c r="P10">
        <v>529</v>
      </c>
      <c r="Q10">
        <v>1.1</v>
      </c>
      <c r="R10">
        <f t="shared" si="9"/>
        <v>3.596181925661963</v>
      </c>
      <c r="S10">
        <f t="shared" si="10"/>
        <v>2.2000000000000455</v>
      </c>
      <c r="T10">
        <f t="shared" si="11"/>
        <v>7.2148520938486245</v>
      </c>
      <c r="U10">
        <v>527.9</v>
      </c>
      <c r="V10">
        <v>1</v>
      </c>
      <c r="W10">
        <f t="shared" si="12"/>
        <v>3.2763712448513025</v>
      </c>
      <c r="X10">
        <f t="shared" si="13"/>
        <v>1.1000000000000227</v>
      </c>
      <c r="Y10">
        <f t="shared" si="14"/>
        <v>3.611184496936817</v>
      </c>
      <c r="Z10">
        <v>528.3</v>
      </c>
      <c r="AA10">
        <v>1.3</v>
      </c>
      <c r="AB10">
        <f t="shared" si="15"/>
        <v>4.254854705823465</v>
      </c>
      <c r="AC10">
        <f t="shared" si="16"/>
        <v>1.5</v>
      </c>
      <c r="AD10">
        <f t="shared" si="17"/>
        <v>4.922477155020357</v>
      </c>
      <c r="AI10">
        <v>0</v>
      </c>
      <c r="AK10">
        <v>526.8</v>
      </c>
      <c r="AL10">
        <v>0</v>
      </c>
      <c r="AM10" t="s">
        <v>23</v>
      </c>
      <c r="AN10">
        <f t="shared" si="3"/>
        <v>526.8</v>
      </c>
      <c r="AO10">
        <v>528</v>
      </c>
      <c r="AP10">
        <v>1.2</v>
      </c>
      <c r="AQ10">
        <f t="shared" si="18"/>
        <v>3.930158439433433</v>
      </c>
      <c r="AR10">
        <f t="shared" si="19"/>
        <v>1.2000000000000455</v>
      </c>
      <c r="AS10">
        <f t="shared" si="20"/>
        <v>3.9391007871618924</v>
      </c>
      <c r="AT10">
        <f t="shared" si="21"/>
        <v>3.9391007871618924</v>
      </c>
      <c r="AU10">
        <v>529.3</v>
      </c>
      <c r="AV10">
        <v>1.2</v>
      </c>
      <c r="AW10">
        <f t="shared" si="22"/>
        <v>3.9205166007020944</v>
      </c>
      <c r="AX10">
        <f t="shared" si="23"/>
        <v>2.5</v>
      </c>
      <c r="AY10">
        <f t="shared" si="24"/>
        <v>8.196370054033293</v>
      </c>
      <c r="AZ10">
        <f t="shared" si="25"/>
        <v>8.196370054033293</v>
      </c>
      <c r="BA10">
        <v>525.8</v>
      </c>
      <c r="BB10">
        <v>1.8</v>
      </c>
      <c r="BC10">
        <f t="shared" si="26"/>
        <v>5.916507160198606</v>
      </c>
      <c r="BD10">
        <f t="shared" si="27"/>
        <v>-1</v>
      </c>
      <c r="BE10">
        <f t="shared" si="28"/>
        <v>-3.289444366162226</v>
      </c>
      <c r="BF10">
        <f t="shared" si="29"/>
        <v>-3.289444366162226</v>
      </c>
      <c r="BG10">
        <v>529.1</v>
      </c>
      <c r="BH10">
        <v>1.2</v>
      </c>
      <c r="BI10">
        <f t="shared" si="30"/>
        <v>3.9219968800882414</v>
      </c>
      <c r="BJ10">
        <f t="shared" si="31"/>
        <v>2.300000000000068</v>
      </c>
      <c r="BK10">
        <f t="shared" si="32"/>
        <v>7.542086580990062</v>
      </c>
      <c r="BL10">
        <f t="shared" si="33"/>
        <v>7.542086580990062</v>
      </c>
      <c r="BM10">
        <v>530.1</v>
      </c>
      <c r="BN10">
        <v>0.7</v>
      </c>
      <c r="BO10">
        <f t="shared" si="34"/>
        <v>2.2845961169045603</v>
      </c>
      <c r="BP10">
        <f t="shared" si="35"/>
        <v>3.300000000000068</v>
      </c>
      <c r="BQ10">
        <f t="shared" si="36"/>
        <v>10.811034019510668</v>
      </c>
      <c r="BR10">
        <f t="shared" si="37"/>
        <v>10.811034019510668</v>
      </c>
      <c r="BY10">
        <v>526.8</v>
      </c>
      <c r="BZ10">
        <v>0</v>
      </c>
      <c r="CA10" t="s">
        <v>23</v>
      </c>
      <c r="CB10">
        <f t="shared" si="4"/>
        <v>526.8</v>
      </c>
      <c r="CC10">
        <v>528</v>
      </c>
      <c r="CD10">
        <v>1.2</v>
      </c>
      <c r="CE10">
        <f t="shared" si="38"/>
        <v>3.930158439433433</v>
      </c>
      <c r="CF10">
        <f t="shared" si="39"/>
        <v>1.2000000000000455</v>
      </c>
      <c r="CG10">
        <f t="shared" si="40"/>
        <v>3.9391007871618924</v>
      </c>
      <c r="CH10">
        <v>529.3</v>
      </c>
      <c r="CI10">
        <v>1.2</v>
      </c>
      <c r="CJ10">
        <f t="shared" si="41"/>
        <v>3.9205166007020944</v>
      </c>
      <c r="CK10">
        <f t="shared" si="42"/>
        <v>2.5</v>
      </c>
      <c r="CL10">
        <f t="shared" si="43"/>
        <v>8.196370054033293</v>
      </c>
      <c r="CM10">
        <v>525.8</v>
      </c>
      <c r="CN10">
        <v>1.8</v>
      </c>
      <c r="CO10">
        <f t="shared" si="44"/>
        <v>5.916507160198606</v>
      </c>
      <c r="CP10">
        <f t="shared" si="45"/>
        <v>-1</v>
      </c>
      <c r="CQ10">
        <f t="shared" si="46"/>
        <v>-3.289444366162226</v>
      </c>
      <c r="CR10">
        <v>529.1</v>
      </c>
      <c r="CS10">
        <v>1.2</v>
      </c>
      <c r="CT10">
        <f t="shared" si="47"/>
        <v>3.9219968800882414</v>
      </c>
      <c r="CU10">
        <f t="shared" si="48"/>
        <v>2.300000000000068</v>
      </c>
      <c r="CV10">
        <f t="shared" si="49"/>
        <v>7.542086580990062</v>
      </c>
      <c r="CW10">
        <v>530.1</v>
      </c>
      <c r="CX10">
        <v>0.7</v>
      </c>
      <c r="CY10">
        <f t="shared" si="50"/>
        <v>2.2845961169045603</v>
      </c>
      <c r="CZ10">
        <f t="shared" si="51"/>
        <v>3.300000000000068</v>
      </c>
      <c r="DA10">
        <f t="shared" si="52"/>
        <v>10.811034019510668</v>
      </c>
    </row>
    <row r="11" spans="1:105" ht="12">
      <c r="A11">
        <v>175.7</v>
      </c>
      <c r="B11">
        <v>350.4</v>
      </c>
      <c r="C11">
        <v>700</v>
      </c>
      <c r="D11" t="s">
        <v>23</v>
      </c>
      <c r="E11">
        <f t="shared" si="0"/>
        <v>525.0069809763296</v>
      </c>
      <c r="F11">
        <v>528.1</v>
      </c>
      <c r="G11">
        <v>0.9</v>
      </c>
      <c r="H11">
        <f t="shared" si="1"/>
        <v>2.947897115939336</v>
      </c>
      <c r="I11">
        <f t="shared" si="5"/>
        <v>3.093019023670422</v>
      </c>
      <c r="J11">
        <f t="shared" si="6"/>
        <v>10.16944212134591</v>
      </c>
      <c r="K11">
        <v>528.4</v>
      </c>
      <c r="L11">
        <v>0.8</v>
      </c>
      <c r="M11">
        <f t="shared" si="7"/>
        <v>2.619114038218643</v>
      </c>
      <c r="N11">
        <f t="shared" si="2"/>
        <v>3.3930190236703766</v>
      </c>
      <c r="O11">
        <f t="shared" si="8"/>
        <v>11.152632331812795</v>
      </c>
      <c r="P11">
        <v>527.1</v>
      </c>
      <c r="Q11">
        <v>1.1</v>
      </c>
      <c r="R11">
        <f t="shared" si="9"/>
        <v>3.6091313250728803</v>
      </c>
      <c r="S11">
        <f t="shared" si="10"/>
        <v>2.093019023670422</v>
      </c>
      <c r="T11">
        <f t="shared" si="11"/>
        <v>6.8881029110583</v>
      </c>
      <c r="U11">
        <v>529.6</v>
      </c>
      <c r="V11">
        <v>0.6</v>
      </c>
      <c r="W11">
        <f t="shared" si="12"/>
        <v>1.9602576720494687</v>
      </c>
      <c r="X11">
        <f t="shared" si="13"/>
        <v>4.593019023670422</v>
      </c>
      <c r="Y11">
        <f t="shared" si="14"/>
        <v>15.079819004280848</v>
      </c>
      <c r="Z11">
        <v>529.7</v>
      </c>
      <c r="AA11">
        <v>1.1</v>
      </c>
      <c r="AB11">
        <f t="shared" si="15"/>
        <v>3.5914344873693977</v>
      </c>
      <c r="AC11">
        <f t="shared" si="16"/>
        <v>4.693019023670445</v>
      </c>
      <c r="AD11">
        <f t="shared" si="17"/>
        <v>15.406682792482494</v>
      </c>
      <c r="AI11">
        <v>2</v>
      </c>
      <c r="AK11">
        <v>350.4</v>
      </c>
      <c r="AL11">
        <v>702</v>
      </c>
      <c r="AM11" t="s">
        <v>23</v>
      </c>
      <c r="AN11">
        <f t="shared" si="3"/>
        <v>525.6138438124109</v>
      </c>
      <c r="AO11">
        <v>529.2</v>
      </c>
      <c r="AP11">
        <v>0.9</v>
      </c>
      <c r="AQ11">
        <f t="shared" si="18"/>
        <v>2.941774792915667</v>
      </c>
      <c r="AR11">
        <f t="shared" si="19"/>
        <v>3.586156187589154</v>
      </c>
      <c r="AS11">
        <f t="shared" si="20"/>
        <v>11.77174466248069</v>
      </c>
      <c r="AT11">
        <f t="shared" si="21"/>
        <v>13.771746370032114</v>
      </c>
      <c r="AU11">
        <v>529.4</v>
      </c>
      <c r="AV11">
        <v>1.1</v>
      </c>
      <c r="AW11">
        <f t="shared" si="22"/>
        <v>3.593467568074483</v>
      </c>
      <c r="AX11">
        <f t="shared" si="23"/>
        <v>3.7861561875890857</v>
      </c>
      <c r="AY11">
        <f t="shared" si="24"/>
        <v>12.42590452254629</v>
      </c>
      <c r="AZ11">
        <f t="shared" si="25"/>
        <v>14.425906230097668</v>
      </c>
      <c r="BA11">
        <v>528.4</v>
      </c>
      <c r="BB11">
        <v>0.6</v>
      </c>
      <c r="BC11">
        <f t="shared" si="26"/>
        <v>1.9647069054727988</v>
      </c>
      <c r="BD11">
        <f t="shared" si="27"/>
        <v>2.7861561875890857</v>
      </c>
      <c r="BE11">
        <f t="shared" si="28"/>
        <v>9.152630624261208</v>
      </c>
      <c r="BF11">
        <f t="shared" si="29"/>
        <v>11.152632331812795</v>
      </c>
      <c r="BG11">
        <v>529.2</v>
      </c>
      <c r="BH11">
        <v>0.9</v>
      </c>
      <c r="BI11">
        <f t="shared" si="30"/>
        <v>2.941774792915667</v>
      </c>
      <c r="BJ11">
        <f t="shared" si="31"/>
        <v>3.586156187589154</v>
      </c>
      <c r="BK11">
        <f t="shared" si="32"/>
        <v>11.77174466248069</v>
      </c>
      <c r="BL11">
        <f t="shared" si="33"/>
        <v>13.771746370032114</v>
      </c>
      <c r="BM11">
        <v>529.3</v>
      </c>
      <c r="BN11">
        <v>1.2</v>
      </c>
      <c r="BO11">
        <f t="shared" si="34"/>
        <v>3.9205166007020944</v>
      </c>
      <c r="BP11">
        <f t="shared" si="35"/>
        <v>3.686156187589063</v>
      </c>
      <c r="BQ11">
        <f t="shared" si="36"/>
        <v>12.098855489918549</v>
      </c>
      <c r="BR11">
        <f t="shared" si="37"/>
        <v>14.098857197470142</v>
      </c>
      <c r="BY11">
        <v>350.4</v>
      </c>
      <c r="BZ11">
        <v>702</v>
      </c>
      <c r="CA11" t="s">
        <v>23</v>
      </c>
      <c r="CB11">
        <f t="shared" si="4"/>
        <v>525.6138438124109</v>
      </c>
      <c r="CC11">
        <v>529.2</v>
      </c>
      <c r="CD11">
        <v>0.9</v>
      </c>
      <c r="CE11">
        <f t="shared" si="38"/>
        <v>2.941774792915667</v>
      </c>
      <c r="CF11">
        <f t="shared" si="39"/>
        <v>3.586156187589154</v>
      </c>
      <c r="CG11">
        <f t="shared" si="40"/>
        <v>11.77174466248069</v>
      </c>
      <c r="CH11">
        <v>529.4</v>
      </c>
      <c r="CI11">
        <v>1.1</v>
      </c>
      <c r="CJ11">
        <f t="shared" si="41"/>
        <v>3.593467568074483</v>
      </c>
      <c r="CK11">
        <f t="shared" si="42"/>
        <v>3.7861561875890857</v>
      </c>
      <c r="CL11">
        <f t="shared" si="43"/>
        <v>12.42590452254629</v>
      </c>
      <c r="CM11">
        <v>528.4</v>
      </c>
      <c r="CN11">
        <v>0.6</v>
      </c>
      <c r="CO11">
        <f t="shared" si="44"/>
        <v>1.9647069054727988</v>
      </c>
      <c r="CP11">
        <f t="shared" si="45"/>
        <v>2.7861561875890857</v>
      </c>
      <c r="CQ11">
        <f t="shared" si="46"/>
        <v>9.152630624261208</v>
      </c>
      <c r="CR11">
        <v>529.2</v>
      </c>
      <c r="CS11">
        <v>0.9</v>
      </c>
      <c r="CT11">
        <f t="shared" si="47"/>
        <v>2.941774792915667</v>
      </c>
      <c r="CU11">
        <f t="shared" si="48"/>
        <v>3.586156187589154</v>
      </c>
      <c r="CV11">
        <f t="shared" si="49"/>
        <v>11.77174466248069</v>
      </c>
      <c r="CW11">
        <v>529.3</v>
      </c>
      <c r="CX11">
        <v>1.2</v>
      </c>
      <c r="CY11">
        <f t="shared" si="50"/>
        <v>3.9205166007020944</v>
      </c>
      <c r="CZ11">
        <f t="shared" si="51"/>
        <v>3.686156187589063</v>
      </c>
      <c r="DA11">
        <f t="shared" si="52"/>
        <v>12.098855489918549</v>
      </c>
    </row>
    <row r="12" spans="1:105" ht="12">
      <c r="A12">
        <v>166</v>
      </c>
      <c r="B12">
        <v>332</v>
      </c>
      <c r="C12">
        <v>1000</v>
      </c>
      <c r="D12" t="s">
        <v>24</v>
      </c>
      <c r="E12">
        <f t="shared" si="0"/>
        <v>591.5570405774828</v>
      </c>
      <c r="F12">
        <v>591.1</v>
      </c>
      <c r="G12">
        <v>1.5</v>
      </c>
      <c r="H12">
        <f t="shared" si="1"/>
        <v>4.387686852469576</v>
      </c>
      <c r="I12">
        <f t="shared" si="5"/>
        <v>-0.4570405774827577</v>
      </c>
      <c r="J12">
        <f t="shared" si="6"/>
        <v>-1.3380789557494637</v>
      </c>
      <c r="K12">
        <v>589.7</v>
      </c>
      <c r="L12">
        <v>1.3</v>
      </c>
      <c r="M12">
        <f t="shared" si="7"/>
        <v>3.8123234915749884</v>
      </c>
      <c r="N12">
        <f t="shared" si="2"/>
        <v>-1.857040577482735</v>
      </c>
      <c r="O12">
        <f t="shared" si="8"/>
        <v>-5.443310670519995</v>
      </c>
      <c r="P12">
        <v>591.9</v>
      </c>
      <c r="Q12">
        <v>1.4</v>
      </c>
      <c r="R12">
        <f t="shared" si="9"/>
        <v>4.089991218332123</v>
      </c>
      <c r="S12">
        <f t="shared" si="10"/>
        <v>0.3429594225171968</v>
      </c>
      <c r="T12">
        <f t="shared" si="11"/>
        <v>1.0034044768391257</v>
      </c>
      <c r="U12">
        <v>591.8</v>
      </c>
      <c r="V12">
        <v>0.8</v>
      </c>
      <c r="W12">
        <f t="shared" si="12"/>
        <v>2.338715720832935</v>
      </c>
      <c r="X12">
        <f t="shared" si="13"/>
        <v>0.24295942251717406</v>
      </c>
      <c r="Y12">
        <f t="shared" si="14"/>
        <v>0.7108921758869734</v>
      </c>
      <c r="Z12">
        <v>592.5</v>
      </c>
      <c r="AA12">
        <v>1.4</v>
      </c>
      <c r="AB12">
        <f t="shared" si="15"/>
        <v>4.085854338678852</v>
      </c>
      <c r="AC12">
        <f t="shared" si="16"/>
        <v>0.9429594225172195</v>
      </c>
      <c r="AD12">
        <f t="shared" si="17"/>
        <v>2.7574411507617858</v>
      </c>
      <c r="AI12">
        <v>3.9</v>
      </c>
      <c r="AK12">
        <v>332</v>
      </c>
      <c r="AL12">
        <v>996.1</v>
      </c>
      <c r="AM12" t="s">
        <v>24</v>
      </c>
      <c r="AN12">
        <f t="shared" si="3"/>
        <v>590.2259220199943</v>
      </c>
      <c r="AO12">
        <v>591.4</v>
      </c>
      <c r="AP12">
        <v>2.1</v>
      </c>
      <c r="AQ12">
        <f t="shared" si="18"/>
        <v>6.136543690733729</v>
      </c>
      <c r="AR12">
        <f t="shared" si="19"/>
        <v>1.174077980005677</v>
      </c>
      <c r="AS12">
        <f t="shared" si="20"/>
        <v>3.440351817396335</v>
      </c>
      <c r="AT12">
        <f t="shared" si="21"/>
        <v>-0.4596515124298211</v>
      </c>
      <c r="AU12">
        <v>592</v>
      </c>
      <c r="AV12">
        <v>1.3</v>
      </c>
      <c r="AW12">
        <f t="shared" si="22"/>
        <v>3.7975283324154443</v>
      </c>
      <c r="AX12">
        <f t="shared" si="23"/>
        <v>1.7740779800056998</v>
      </c>
      <c r="AY12">
        <f t="shared" si="24"/>
        <v>5.19587069258203</v>
      </c>
      <c r="AZ12">
        <f t="shared" si="25"/>
        <v>1.2958673627558286</v>
      </c>
      <c r="BA12">
        <v>591.8</v>
      </c>
      <c r="BB12">
        <v>1.2</v>
      </c>
      <c r="BC12">
        <f t="shared" si="26"/>
        <v>3.5068898873335987</v>
      </c>
      <c r="BD12">
        <f t="shared" si="27"/>
        <v>1.5740779800056544</v>
      </c>
      <c r="BE12">
        <f t="shared" si="28"/>
        <v>4.6108955057130965</v>
      </c>
      <c r="BF12">
        <f t="shared" si="29"/>
        <v>0.7108921758869734</v>
      </c>
      <c r="BG12">
        <v>590.2</v>
      </c>
      <c r="BH12">
        <v>1.8</v>
      </c>
      <c r="BI12">
        <f t="shared" si="30"/>
        <v>5.271906101165877</v>
      </c>
      <c r="BJ12">
        <f t="shared" si="31"/>
        <v>-0.025922019994254697</v>
      </c>
      <c r="BK12">
        <f t="shared" si="32"/>
        <v>-0.07603540858372292</v>
      </c>
      <c r="BL12">
        <f t="shared" si="33"/>
        <v>-3.9760387384099767</v>
      </c>
      <c r="BM12">
        <v>591.2</v>
      </c>
      <c r="BN12">
        <v>1</v>
      </c>
      <c r="BO12">
        <f t="shared" si="34"/>
        <v>2.9258652376834835</v>
      </c>
      <c r="BP12">
        <f t="shared" si="35"/>
        <v>0.9740779800057453</v>
      </c>
      <c r="BQ12">
        <f t="shared" si="36"/>
        <v>2.8547830483887506</v>
      </c>
      <c r="BR12">
        <f t="shared" si="37"/>
        <v>-1.045220281437517</v>
      </c>
      <c r="BY12">
        <v>332</v>
      </c>
      <c r="BZ12">
        <v>968.8</v>
      </c>
      <c r="CA12" t="s">
        <v>82</v>
      </c>
      <c r="CB12">
        <f t="shared" si="4"/>
        <v>580.9915834684621</v>
      </c>
      <c r="CC12">
        <v>591.4</v>
      </c>
      <c r="CD12">
        <v>2.1</v>
      </c>
      <c r="CE12">
        <f t="shared" si="38"/>
        <v>6.136543690733729</v>
      </c>
      <c r="CF12">
        <f t="shared" si="39"/>
        <v>10.40841653153791</v>
      </c>
      <c r="CG12">
        <f t="shared" si="40"/>
        <v>30.740375125469498</v>
      </c>
      <c r="CH12">
        <v>592</v>
      </c>
      <c r="CI12">
        <v>1.3</v>
      </c>
      <c r="CJ12">
        <f t="shared" si="41"/>
        <v>3.7975283324154443</v>
      </c>
      <c r="CK12">
        <f t="shared" si="42"/>
        <v>11.008416531537932</v>
      </c>
      <c r="CL12">
        <f t="shared" si="43"/>
        <v>32.49589400065506</v>
      </c>
      <c r="CM12">
        <v>591.8</v>
      </c>
      <c r="CN12">
        <v>1.2</v>
      </c>
      <c r="CO12">
        <f t="shared" si="44"/>
        <v>3.5068898873335987</v>
      </c>
      <c r="CP12">
        <f t="shared" si="45"/>
        <v>10.808416531537887</v>
      </c>
      <c r="CQ12">
        <f t="shared" si="46"/>
        <v>31.910918813785916</v>
      </c>
      <c r="CR12">
        <v>590.2</v>
      </c>
      <c r="CS12">
        <v>1.8</v>
      </c>
      <c r="CT12">
        <f t="shared" si="47"/>
        <v>5.271906101165877</v>
      </c>
      <c r="CU12">
        <f t="shared" si="48"/>
        <v>9.208416531537978</v>
      </c>
      <c r="CV12">
        <f t="shared" si="49"/>
        <v>27.223987899488957</v>
      </c>
      <c r="CW12">
        <v>591.2</v>
      </c>
      <c r="CX12">
        <v>1</v>
      </c>
      <c r="CY12">
        <f t="shared" si="50"/>
        <v>2.9258652376834835</v>
      </c>
      <c r="CZ12">
        <f t="shared" si="51"/>
        <v>10.208416531537978</v>
      </c>
      <c r="DA12">
        <f t="shared" si="52"/>
        <v>30.154806356461716</v>
      </c>
    </row>
    <row r="13" spans="1:105" ht="12">
      <c r="A13">
        <v>110.6</v>
      </c>
      <c r="B13">
        <v>442.4</v>
      </c>
      <c r="C13">
        <v>300</v>
      </c>
      <c r="D13" t="s">
        <v>23</v>
      </c>
      <c r="E13">
        <f t="shared" si="0"/>
        <v>526.1053055134523</v>
      </c>
      <c r="F13">
        <v>528.6</v>
      </c>
      <c r="G13">
        <v>1.3</v>
      </c>
      <c r="H13">
        <f t="shared" si="1"/>
        <v>4.252442882118855</v>
      </c>
      <c r="I13">
        <f t="shared" si="5"/>
        <v>2.4946944865477008</v>
      </c>
      <c r="J13">
        <f t="shared" si="6"/>
        <v>8.1897911555331</v>
      </c>
      <c r="K13">
        <v>528.4</v>
      </c>
      <c r="L13">
        <v>1</v>
      </c>
      <c r="M13">
        <f t="shared" si="7"/>
        <v>3.273273898284988</v>
      </c>
      <c r="N13">
        <f t="shared" si="2"/>
        <v>2.2946944865476553</v>
      </c>
      <c r="O13">
        <f t="shared" si="8"/>
        <v>7.534641081842133</v>
      </c>
      <c r="P13">
        <v>527.6</v>
      </c>
      <c r="Q13">
        <v>0.9</v>
      </c>
      <c r="R13">
        <f t="shared" si="9"/>
        <v>2.9506884222007255</v>
      </c>
      <c r="S13">
        <f t="shared" si="10"/>
        <v>1.4946944865477008</v>
      </c>
      <c r="T13">
        <f t="shared" si="11"/>
        <v>4.911558687502708</v>
      </c>
      <c r="U13">
        <v>530.2</v>
      </c>
      <c r="V13">
        <v>1</v>
      </c>
      <c r="W13">
        <f t="shared" si="12"/>
        <v>3.262171775598872</v>
      </c>
      <c r="X13">
        <f t="shared" si="13"/>
        <v>4.0946944865477235</v>
      </c>
      <c r="Y13">
        <f t="shared" si="14"/>
        <v>13.422085426359805</v>
      </c>
      <c r="Z13">
        <v>529.4</v>
      </c>
      <c r="AA13">
        <v>1</v>
      </c>
      <c r="AB13">
        <f t="shared" si="15"/>
        <v>3.267096740627203</v>
      </c>
      <c r="AC13">
        <f t="shared" si="16"/>
        <v>3.2946944865476553</v>
      </c>
      <c r="AD13">
        <f t="shared" si="17"/>
        <v>10.80791498012749</v>
      </c>
      <c r="AI13">
        <v>15.6</v>
      </c>
      <c r="AK13">
        <v>442.4</v>
      </c>
      <c r="AL13">
        <v>315.6</v>
      </c>
      <c r="AM13" t="s">
        <v>23</v>
      </c>
      <c r="AN13">
        <f t="shared" si="3"/>
        <v>530.867422186816</v>
      </c>
      <c r="AO13">
        <v>531.4</v>
      </c>
      <c r="AP13">
        <v>1.2</v>
      </c>
      <c r="AQ13">
        <f t="shared" si="18"/>
        <v>3.905040864129335</v>
      </c>
      <c r="AR13">
        <f t="shared" si="19"/>
        <v>0.5325778131839343</v>
      </c>
      <c r="AS13">
        <f t="shared" si="20"/>
        <v>1.735941255388561</v>
      </c>
      <c r="AT13">
        <f t="shared" si="21"/>
        <v>17.33595457425696</v>
      </c>
      <c r="AU13">
        <v>529.8</v>
      </c>
      <c r="AV13">
        <v>0.8</v>
      </c>
      <c r="AW13">
        <f t="shared" si="22"/>
        <v>2.6121982308881417</v>
      </c>
      <c r="AX13">
        <f t="shared" si="23"/>
        <v>-1.0674221868160885</v>
      </c>
      <c r="AY13">
        <f t="shared" si="24"/>
        <v>-3.4845196896727493</v>
      </c>
      <c r="AZ13">
        <f t="shared" si="25"/>
        <v>12.115493629195434</v>
      </c>
      <c r="BA13">
        <v>529.6</v>
      </c>
      <c r="BB13">
        <v>1.1</v>
      </c>
      <c r="BC13">
        <f t="shared" si="26"/>
        <v>3.5921119252763596</v>
      </c>
      <c r="BD13">
        <f t="shared" si="27"/>
        <v>-1.2674221868160203</v>
      </c>
      <c r="BE13">
        <f t="shared" si="28"/>
        <v>-4.1381855645579115</v>
      </c>
      <c r="BF13">
        <f t="shared" si="29"/>
        <v>11.461827754310459</v>
      </c>
      <c r="BG13">
        <v>530.1</v>
      </c>
      <c r="BH13">
        <v>1.3</v>
      </c>
      <c r="BI13">
        <f t="shared" si="30"/>
        <v>4.240424661280104</v>
      </c>
      <c r="BJ13">
        <f t="shared" si="31"/>
        <v>-0.7674221868160203</v>
      </c>
      <c r="BK13">
        <f t="shared" si="32"/>
        <v>-2.504483405891629</v>
      </c>
      <c r="BL13">
        <f t="shared" si="33"/>
        <v>13.095529912977035</v>
      </c>
      <c r="BM13">
        <v>528.8</v>
      </c>
      <c r="BN13">
        <v>0.9</v>
      </c>
      <c r="BO13">
        <f t="shared" si="34"/>
        <v>2.943998147632609</v>
      </c>
      <c r="BP13">
        <f t="shared" si="35"/>
        <v>-2.0674221868160885</v>
      </c>
      <c r="BQ13">
        <f t="shared" si="36"/>
        <v>-6.755319923989417</v>
      </c>
      <c r="BR13">
        <f t="shared" si="37"/>
        <v>8.844693394878947</v>
      </c>
      <c r="BY13">
        <v>442.4</v>
      </c>
      <c r="BZ13">
        <v>315.6</v>
      </c>
      <c r="CA13" t="s">
        <v>23</v>
      </c>
      <c r="CB13">
        <f t="shared" si="4"/>
        <v>530.867422186816</v>
      </c>
      <c r="CC13">
        <v>531.4</v>
      </c>
      <c r="CD13">
        <v>1.2</v>
      </c>
      <c r="CE13">
        <f t="shared" si="38"/>
        <v>3.905040864129335</v>
      </c>
      <c r="CF13">
        <f t="shared" si="39"/>
        <v>0.5325778131839343</v>
      </c>
      <c r="CG13">
        <f t="shared" si="40"/>
        <v>1.735941255388561</v>
      </c>
      <c r="CH13">
        <v>529.8</v>
      </c>
      <c r="CI13">
        <v>0.8</v>
      </c>
      <c r="CJ13">
        <f t="shared" si="41"/>
        <v>2.6121982308881417</v>
      </c>
      <c r="CK13">
        <f t="shared" si="42"/>
        <v>-1.0674221868160885</v>
      </c>
      <c r="CL13">
        <f t="shared" si="43"/>
        <v>-3.4845196896727493</v>
      </c>
      <c r="CM13">
        <v>529.6</v>
      </c>
      <c r="CN13">
        <v>1.1</v>
      </c>
      <c r="CO13">
        <f t="shared" si="44"/>
        <v>3.5921119252763596</v>
      </c>
      <c r="CP13">
        <f t="shared" si="45"/>
        <v>-1.2674221868160203</v>
      </c>
      <c r="CQ13">
        <f t="shared" si="46"/>
        <v>-4.1381855645579115</v>
      </c>
      <c r="CR13">
        <v>530.1</v>
      </c>
      <c r="CS13">
        <v>1.3</v>
      </c>
      <c r="CT13">
        <f t="shared" si="47"/>
        <v>4.240424661280104</v>
      </c>
      <c r="CU13">
        <f t="shared" si="48"/>
        <v>-0.7674221868160203</v>
      </c>
      <c r="CV13">
        <f t="shared" si="49"/>
        <v>-2.504483405891629</v>
      </c>
      <c r="CW13">
        <v>528.8</v>
      </c>
      <c r="CX13">
        <v>0.9</v>
      </c>
      <c r="CY13">
        <f t="shared" si="50"/>
        <v>2.943998147632609</v>
      </c>
      <c r="CZ13">
        <f t="shared" si="51"/>
        <v>-2.0674221868160885</v>
      </c>
      <c r="DA13">
        <f t="shared" si="52"/>
        <v>-6.755319923989417</v>
      </c>
    </row>
    <row r="14" spans="1:105" ht="12">
      <c r="A14">
        <v>147.8</v>
      </c>
      <c r="B14">
        <v>591.2</v>
      </c>
      <c r="C14">
        <v>0</v>
      </c>
      <c r="D14" t="s">
        <v>24</v>
      </c>
      <c r="E14">
        <f t="shared" si="0"/>
        <v>591.2</v>
      </c>
      <c r="F14">
        <v>590.4</v>
      </c>
      <c r="G14">
        <v>1</v>
      </c>
      <c r="H14">
        <f t="shared" si="1"/>
        <v>2.9298264719136684</v>
      </c>
      <c r="I14">
        <f t="shared" si="5"/>
        <v>-0.8000000000000682</v>
      </c>
      <c r="J14">
        <f t="shared" si="6"/>
        <v>-2.344257702906022</v>
      </c>
      <c r="K14">
        <v>589.3</v>
      </c>
      <c r="L14">
        <v>1.2</v>
      </c>
      <c r="M14">
        <f t="shared" si="7"/>
        <v>3.5217521194954253</v>
      </c>
      <c r="N14">
        <f t="shared" si="2"/>
        <v>-1.900000000000091</v>
      </c>
      <c r="O14">
        <f t="shared" si="8"/>
        <v>-5.572803953453229</v>
      </c>
      <c r="P14">
        <v>591</v>
      </c>
      <c r="Q14">
        <v>1.3</v>
      </c>
      <c r="R14">
        <f t="shared" si="9"/>
        <v>3.803946876124363</v>
      </c>
      <c r="S14">
        <f t="shared" si="10"/>
        <v>-0.20000000000004547</v>
      </c>
      <c r="T14">
        <f t="shared" si="11"/>
        <v>-0.5857668975074155</v>
      </c>
      <c r="U14">
        <v>592.5</v>
      </c>
      <c r="V14">
        <v>1.3</v>
      </c>
      <c r="W14">
        <f t="shared" si="12"/>
        <v>3.794327176405838</v>
      </c>
      <c r="X14">
        <f t="shared" si="13"/>
        <v>1.2999999999999545</v>
      </c>
      <c r="Y14">
        <f t="shared" si="14"/>
        <v>3.8026614321992063</v>
      </c>
      <c r="Z14">
        <v>595.4</v>
      </c>
      <c r="AA14">
        <v>2</v>
      </c>
      <c r="AB14">
        <f t="shared" si="15"/>
        <v>5.805619287305326</v>
      </c>
      <c r="AC14">
        <f t="shared" si="16"/>
        <v>4.199999999999932</v>
      </c>
      <c r="AD14">
        <f t="shared" si="17"/>
        <v>12.255542510262051</v>
      </c>
      <c r="AI14">
        <v>0</v>
      </c>
      <c r="AK14">
        <v>591.2</v>
      </c>
      <c r="AL14">
        <v>0</v>
      </c>
      <c r="AM14" t="s">
        <v>24</v>
      </c>
      <c r="AN14">
        <f t="shared" si="3"/>
        <v>591.2</v>
      </c>
      <c r="AO14">
        <v>594.5</v>
      </c>
      <c r="AP14">
        <v>1.4</v>
      </c>
      <c r="AQ14">
        <f t="shared" si="18"/>
        <v>4.072124976741484</v>
      </c>
      <c r="AR14">
        <f t="shared" si="19"/>
        <v>3.2999999999999545</v>
      </c>
      <c r="AS14">
        <f t="shared" si="20"/>
        <v>9.636648584240447</v>
      </c>
      <c r="AT14">
        <f t="shared" si="21"/>
        <v>9.636648584240447</v>
      </c>
      <c r="AU14">
        <v>594</v>
      </c>
      <c r="AV14">
        <v>1.2</v>
      </c>
      <c r="AW14">
        <f t="shared" si="22"/>
        <v>3.4939145038839117</v>
      </c>
      <c r="AX14">
        <f t="shared" si="23"/>
        <v>2.7999999999999545</v>
      </c>
      <c r="AY14">
        <f t="shared" si="24"/>
        <v>8.17999385037243</v>
      </c>
      <c r="AZ14">
        <f t="shared" si="25"/>
        <v>8.17999385037243</v>
      </c>
      <c r="BA14">
        <v>591.8</v>
      </c>
      <c r="BB14">
        <v>0.7</v>
      </c>
      <c r="BC14">
        <f t="shared" si="26"/>
        <v>2.0465489748748964</v>
      </c>
      <c r="BD14">
        <f t="shared" si="27"/>
        <v>0.599999999999909</v>
      </c>
      <c r="BE14">
        <f t="shared" si="28"/>
        <v>1.756112457324475</v>
      </c>
      <c r="BF14">
        <f t="shared" si="29"/>
        <v>1.756112457324475</v>
      </c>
      <c r="BG14">
        <v>593.4</v>
      </c>
      <c r="BH14">
        <v>1</v>
      </c>
      <c r="BI14">
        <f t="shared" si="30"/>
        <v>2.915026869995104</v>
      </c>
      <c r="BJ14">
        <f t="shared" si="31"/>
        <v>2.199999999999932</v>
      </c>
      <c r="BK14">
        <f t="shared" si="32"/>
        <v>6.430388800939116</v>
      </c>
      <c r="BL14">
        <f t="shared" si="33"/>
        <v>6.430388800939116</v>
      </c>
      <c r="BM14">
        <v>592.4</v>
      </c>
      <c r="BN14">
        <v>1.3</v>
      </c>
      <c r="BO14">
        <f t="shared" si="34"/>
        <v>3.794966975784632</v>
      </c>
      <c r="BP14">
        <f t="shared" si="35"/>
        <v>1.1999999999999318</v>
      </c>
      <c r="BQ14">
        <f t="shared" si="36"/>
        <v>3.510445371235989</v>
      </c>
      <c r="BR14">
        <f t="shared" si="37"/>
        <v>3.510445371235989</v>
      </c>
      <c r="BY14">
        <v>591.2</v>
      </c>
      <c r="BZ14">
        <v>0</v>
      </c>
      <c r="CA14" t="s">
        <v>24</v>
      </c>
      <c r="CB14">
        <f t="shared" si="4"/>
        <v>591.2</v>
      </c>
      <c r="CC14">
        <v>594.5</v>
      </c>
      <c r="CD14">
        <v>1.4</v>
      </c>
      <c r="CE14">
        <f t="shared" si="38"/>
        <v>4.072124976741484</v>
      </c>
      <c r="CF14">
        <f t="shared" si="39"/>
        <v>3.2999999999999545</v>
      </c>
      <c r="CG14">
        <f t="shared" si="40"/>
        <v>9.636648584240447</v>
      </c>
      <c r="CH14">
        <v>594</v>
      </c>
      <c r="CI14">
        <v>1.2</v>
      </c>
      <c r="CJ14">
        <f t="shared" si="41"/>
        <v>3.4939145038839117</v>
      </c>
      <c r="CK14">
        <f t="shared" si="42"/>
        <v>2.7999999999999545</v>
      </c>
      <c r="CL14">
        <f t="shared" si="43"/>
        <v>8.17999385037243</v>
      </c>
      <c r="CM14">
        <v>591.8</v>
      </c>
      <c r="CN14">
        <v>0.7</v>
      </c>
      <c r="CO14">
        <f t="shared" si="44"/>
        <v>2.0465489748748964</v>
      </c>
      <c r="CP14">
        <f t="shared" si="45"/>
        <v>0.599999999999909</v>
      </c>
      <c r="CQ14">
        <f t="shared" si="46"/>
        <v>1.756112457324475</v>
      </c>
      <c r="CR14">
        <v>593.4</v>
      </c>
      <c r="CS14">
        <v>1</v>
      </c>
      <c r="CT14">
        <f t="shared" si="47"/>
        <v>2.915026869995104</v>
      </c>
      <c r="CU14">
        <f t="shared" si="48"/>
        <v>2.199999999999932</v>
      </c>
      <c r="CV14">
        <f t="shared" si="49"/>
        <v>6.430388800939116</v>
      </c>
      <c r="CW14">
        <v>592.4</v>
      </c>
      <c r="CX14">
        <v>1.3</v>
      </c>
      <c r="CY14">
        <f t="shared" si="50"/>
        <v>3.794966975784632</v>
      </c>
      <c r="CZ14">
        <f t="shared" si="51"/>
        <v>1.1999999999999318</v>
      </c>
      <c r="DA14">
        <f t="shared" si="52"/>
        <v>3.510445371235989</v>
      </c>
    </row>
    <row r="15" spans="1:105" ht="12">
      <c r="A15">
        <v>98.6</v>
      </c>
      <c r="B15">
        <v>394.4</v>
      </c>
      <c r="C15">
        <v>300</v>
      </c>
      <c r="D15" t="s">
        <v>25</v>
      </c>
      <c r="E15">
        <f t="shared" si="0"/>
        <v>469.02335554815915</v>
      </c>
      <c r="F15">
        <v>471.6</v>
      </c>
      <c r="G15">
        <v>1</v>
      </c>
      <c r="H15">
        <f t="shared" si="1"/>
        <v>3.667093192901118</v>
      </c>
      <c r="I15">
        <f t="shared" si="5"/>
        <v>2.5766444518408775</v>
      </c>
      <c r="J15">
        <f t="shared" si="6"/>
        <v>9.484743789518726</v>
      </c>
      <c r="K15">
        <v>473.3</v>
      </c>
      <c r="L15">
        <v>1.2</v>
      </c>
      <c r="M15">
        <f t="shared" si="7"/>
        <v>4.3837982041296675</v>
      </c>
      <c r="N15">
        <f t="shared" si="2"/>
        <v>4.276644451840866</v>
      </c>
      <c r="O15">
        <f t="shared" si="8"/>
        <v>15.714188299840124</v>
      </c>
      <c r="P15">
        <v>473</v>
      </c>
      <c r="Q15">
        <v>0.8</v>
      </c>
      <c r="R15">
        <f t="shared" si="9"/>
        <v>2.9256180161684084</v>
      </c>
      <c r="S15">
        <f t="shared" si="10"/>
        <v>3.976644451840855</v>
      </c>
      <c r="T15">
        <f t="shared" si="11"/>
        <v>14.616502085912842</v>
      </c>
      <c r="U15">
        <v>472.4</v>
      </c>
      <c r="V15">
        <v>1.4</v>
      </c>
      <c r="W15">
        <f t="shared" si="12"/>
        <v>5.123080611688675</v>
      </c>
      <c r="X15">
        <f t="shared" si="13"/>
        <v>3.376644451840832</v>
      </c>
      <c r="Y15">
        <f t="shared" si="14"/>
        <v>12.419039490392445</v>
      </c>
      <c r="Z15">
        <v>469.9</v>
      </c>
      <c r="AA15">
        <v>0.8</v>
      </c>
      <c r="AB15">
        <f t="shared" si="15"/>
        <v>2.944902345765904</v>
      </c>
      <c r="AC15">
        <f t="shared" si="16"/>
        <v>0.8766444518408321</v>
      </c>
      <c r="AD15">
        <f t="shared" si="17"/>
        <v>3.2328030951424442</v>
      </c>
      <c r="AI15">
        <v>15.6</v>
      </c>
      <c r="AK15">
        <v>394.4</v>
      </c>
      <c r="AL15">
        <v>315.6</v>
      </c>
      <c r="AM15" t="s">
        <v>25</v>
      </c>
      <c r="AN15">
        <f t="shared" si="3"/>
        <v>473.2687868681741</v>
      </c>
      <c r="AO15">
        <v>470.1</v>
      </c>
      <c r="AP15">
        <v>0.9</v>
      </c>
      <c r="AQ15">
        <f t="shared" si="18"/>
        <v>3.311255167690644</v>
      </c>
      <c r="AR15">
        <f t="shared" si="19"/>
        <v>-3.168786868174095</v>
      </c>
      <c r="AS15">
        <f t="shared" si="20"/>
        <v>-11.630514872580806</v>
      </c>
      <c r="AT15">
        <f t="shared" si="21"/>
        <v>3.9694984462875684</v>
      </c>
      <c r="AU15">
        <v>473.7</v>
      </c>
      <c r="AV15">
        <v>1</v>
      </c>
      <c r="AW15">
        <f t="shared" si="22"/>
        <v>3.6508534176469416</v>
      </c>
      <c r="AX15">
        <f t="shared" si="23"/>
        <v>0.43121313182587073</v>
      </c>
      <c r="AY15">
        <f t="shared" si="24"/>
        <v>1.5766747926069733</v>
      </c>
      <c r="AZ15">
        <f t="shared" si="25"/>
        <v>17.176688111475464</v>
      </c>
      <c r="BA15">
        <v>470.9</v>
      </c>
      <c r="BB15">
        <v>0.9</v>
      </c>
      <c r="BC15">
        <f t="shared" si="26"/>
        <v>3.305635127921668</v>
      </c>
      <c r="BD15">
        <f t="shared" si="27"/>
        <v>-2.3687868681741406</v>
      </c>
      <c r="BE15">
        <f t="shared" si="28"/>
        <v>-8.686864345631403</v>
      </c>
      <c r="BF15">
        <f t="shared" si="29"/>
        <v>6.9131489732369165</v>
      </c>
      <c r="BG15">
        <v>471.2</v>
      </c>
      <c r="BH15">
        <v>1.4</v>
      </c>
      <c r="BI15">
        <f t="shared" si="30"/>
        <v>5.1361081720634605</v>
      </c>
      <c r="BJ15">
        <f t="shared" si="31"/>
        <v>-2.0687868681741293</v>
      </c>
      <c r="BK15">
        <f t="shared" si="32"/>
        <v>-7.584284508511702</v>
      </c>
      <c r="BL15">
        <f t="shared" si="33"/>
        <v>8.015728810356498</v>
      </c>
      <c r="BM15">
        <v>470.3</v>
      </c>
      <c r="BN15">
        <v>1.6</v>
      </c>
      <c r="BO15">
        <f t="shared" si="34"/>
        <v>5.879807134633703</v>
      </c>
      <c r="BP15">
        <f t="shared" si="35"/>
        <v>-2.9687868681741065</v>
      </c>
      <c r="BQ15">
        <f t="shared" si="36"/>
        <v>-10.894132875486633</v>
      </c>
      <c r="BR15">
        <f t="shared" si="37"/>
        <v>4.705880443381539</v>
      </c>
      <c r="BY15">
        <v>394.4</v>
      </c>
      <c r="BZ15">
        <v>315.6</v>
      </c>
      <c r="CA15" t="s">
        <v>25</v>
      </c>
      <c r="CB15">
        <f t="shared" si="4"/>
        <v>473.2687868681741</v>
      </c>
      <c r="CC15">
        <v>470.1</v>
      </c>
      <c r="CD15">
        <v>0.9</v>
      </c>
      <c r="CE15">
        <f t="shared" si="38"/>
        <v>3.311255167690644</v>
      </c>
      <c r="CF15">
        <f t="shared" si="39"/>
        <v>-3.168786868174095</v>
      </c>
      <c r="CG15">
        <f t="shared" si="40"/>
        <v>-11.630514872580806</v>
      </c>
      <c r="CH15">
        <v>473.7</v>
      </c>
      <c r="CI15">
        <v>1</v>
      </c>
      <c r="CJ15">
        <f t="shared" si="41"/>
        <v>3.6508534176469416</v>
      </c>
      <c r="CK15">
        <f t="shared" si="42"/>
        <v>0.43121313182587073</v>
      </c>
      <c r="CL15">
        <f t="shared" si="43"/>
        <v>1.5766747926069733</v>
      </c>
      <c r="CM15">
        <v>470.9</v>
      </c>
      <c r="CN15">
        <v>0.9</v>
      </c>
      <c r="CO15">
        <f t="shared" si="44"/>
        <v>3.305635127921668</v>
      </c>
      <c r="CP15">
        <f t="shared" si="45"/>
        <v>-2.3687868681741406</v>
      </c>
      <c r="CQ15">
        <f t="shared" si="46"/>
        <v>-8.686864345631403</v>
      </c>
      <c r="CR15">
        <v>471.2</v>
      </c>
      <c r="CS15">
        <v>1.4</v>
      </c>
      <c r="CT15">
        <f t="shared" si="47"/>
        <v>5.1361081720634605</v>
      </c>
      <c r="CU15">
        <f t="shared" si="48"/>
        <v>-2.0687868681741293</v>
      </c>
      <c r="CV15">
        <f t="shared" si="49"/>
        <v>-7.584284508511702</v>
      </c>
      <c r="CW15">
        <v>470.3</v>
      </c>
      <c r="CX15">
        <v>1.6</v>
      </c>
      <c r="CY15">
        <f t="shared" si="50"/>
        <v>5.879807134633703</v>
      </c>
      <c r="CZ15">
        <f t="shared" si="51"/>
        <v>-2.9687868681741065</v>
      </c>
      <c r="DA15">
        <f t="shared" si="52"/>
        <v>-10.894132875486633</v>
      </c>
    </row>
    <row r="16" spans="1:105" ht="12">
      <c r="A16">
        <v>147.8</v>
      </c>
      <c r="B16">
        <v>295.6</v>
      </c>
      <c r="C16">
        <v>700</v>
      </c>
      <c r="D16" t="s">
        <v>26</v>
      </c>
      <c r="E16">
        <f t="shared" si="0"/>
        <v>442.8997248190726</v>
      </c>
      <c r="F16">
        <v>445</v>
      </c>
      <c r="G16">
        <v>1.2</v>
      </c>
      <c r="H16">
        <f t="shared" si="1"/>
        <v>4.6622130036216864</v>
      </c>
      <c r="I16">
        <f t="shared" si="5"/>
        <v>2.100275180927383</v>
      </c>
      <c r="J16">
        <f t="shared" si="6"/>
        <v>8.190282270993533</v>
      </c>
      <c r="K16">
        <v>444.7</v>
      </c>
      <c r="L16">
        <v>1.4</v>
      </c>
      <c r="M16">
        <f t="shared" si="7"/>
        <v>5.441692106480139</v>
      </c>
      <c r="N16">
        <f t="shared" si="2"/>
        <v>1.8002751809273718</v>
      </c>
      <c r="O16">
        <f t="shared" si="8"/>
        <v>7.022764603456122</v>
      </c>
      <c r="P16">
        <v>444.7</v>
      </c>
      <c r="Q16">
        <v>1.1</v>
      </c>
      <c r="R16">
        <f t="shared" si="9"/>
        <v>4.277054289893174</v>
      </c>
      <c r="S16">
        <f t="shared" si="10"/>
        <v>1.8002751809273718</v>
      </c>
      <c r="T16">
        <f t="shared" si="11"/>
        <v>7.022764603456122</v>
      </c>
      <c r="U16">
        <v>444</v>
      </c>
      <c r="V16">
        <v>1.2</v>
      </c>
      <c r="W16">
        <f t="shared" si="12"/>
        <v>4.67269932538934</v>
      </c>
      <c r="X16">
        <f t="shared" si="13"/>
        <v>1.1002751809273832</v>
      </c>
      <c r="Y16">
        <f t="shared" si="14"/>
        <v>4.295490866608268</v>
      </c>
      <c r="Z16">
        <v>443.2</v>
      </c>
      <c r="AA16">
        <v>1.3</v>
      </c>
      <c r="AB16">
        <f t="shared" si="15"/>
        <v>5.070645201532846</v>
      </c>
      <c r="AC16">
        <f t="shared" si="16"/>
        <v>0.3002751809273718</v>
      </c>
      <c r="AD16">
        <f t="shared" si="17"/>
        <v>1.1733366406725103</v>
      </c>
      <c r="AI16">
        <v>2</v>
      </c>
      <c r="AK16">
        <v>295.6</v>
      </c>
      <c r="AL16">
        <v>702</v>
      </c>
      <c r="AM16" t="s">
        <v>26</v>
      </c>
      <c r="AN16">
        <f t="shared" si="3"/>
        <v>443.4116787412919</v>
      </c>
      <c r="AO16">
        <v>444.1</v>
      </c>
      <c r="AP16">
        <v>0.8</v>
      </c>
      <c r="AQ16">
        <f t="shared" si="18"/>
        <v>3.115832650408869</v>
      </c>
      <c r="AR16">
        <f t="shared" si="19"/>
        <v>0.6883212587081289</v>
      </c>
      <c r="AS16">
        <f t="shared" si="20"/>
        <v>2.6853628346305602</v>
      </c>
      <c r="AT16">
        <f t="shared" si="21"/>
        <v>4.685364542182052</v>
      </c>
      <c r="AU16">
        <v>443.4</v>
      </c>
      <c r="AV16">
        <v>0.7</v>
      </c>
      <c r="AW16">
        <f t="shared" si="22"/>
        <v>2.730961319766555</v>
      </c>
      <c r="AX16">
        <f t="shared" si="23"/>
        <v>-0.011678741291916594</v>
      </c>
      <c r="AY16">
        <f t="shared" si="24"/>
        <v>-0.04559848513658188</v>
      </c>
      <c r="AZ16">
        <f t="shared" si="25"/>
        <v>1.9544032224148173</v>
      </c>
      <c r="BA16">
        <v>443.4</v>
      </c>
      <c r="BB16">
        <v>0.9</v>
      </c>
      <c r="BC16">
        <f t="shared" si="26"/>
        <v>3.510445371235989</v>
      </c>
      <c r="BD16">
        <f t="shared" si="27"/>
        <v>-0.011678741291916594</v>
      </c>
      <c r="BE16">
        <f t="shared" si="28"/>
        <v>-0.04559848513658188</v>
      </c>
      <c r="BF16">
        <f t="shared" si="29"/>
        <v>1.9544032224148173</v>
      </c>
      <c r="BG16">
        <v>444.5</v>
      </c>
      <c r="BH16">
        <v>1.3</v>
      </c>
      <c r="BI16">
        <f t="shared" si="30"/>
        <v>5.0558370511441995</v>
      </c>
      <c r="BJ16">
        <f t="shared" si="31"/>
        <v>1.0883212587081061</v>
      </c>
      <c r="BK16">
        <f t="shared" si="32"/>
        <v>4.2439801346536985</v>
      </c>
      <c r="BL16">
        <f t="shared" si="33"/>
        <v>6.243981842205406</v>
      </c>
      <c r="BM16">
        <v>444.2</v>
      </c>
      <c r="BN16">
        <v>0.7</v>
      </c>
      <c r="BO16">
        <f t="shared" si="34"/>
        <v>2.726046754567095</v>
      </c>
      <c r="BP16">
        <f t="shared" si="35"/>
        <v>0.7883212587080948</v>
      </c>
      <c r="BQ16">
        <f t="shared" si="36"/>
        <v>3.0751487304718013</v>
      </c>
      <c r="BR16">
        <f t="shared" si="37"/>
        <v>5.0751504380232495</v>
      </c>
      <c r="BY16">
        <v>295.6</v>
      </c>
      <c r="BZ16">
        <v>702</v>
      </c>
      <c r="CA16" t="s">
        <v>26</v>
      </c>
      <c r="CB16">
        <f t="shared" si="4"/>
        <v>443.4116787412919</v>
      </c>
      <c r="CC16">
        <v>444.1</v>
      </c>
      <c r="CD16">
        <v>0.8</v>
      </c>
      <c r="CE16">
        <f t="shared" si="38"/>
        <v>3.115832650408869</v>
      </c>
      <c r="CF16">
        <f t="shared" si="39"/>
        <v>0.6883212587081289</v>
      </c>
      <c r="CG16">
        <f t="shared" si="40"/>
        <v>2.6853628346305602</v>
      </c>
      <c r="CH16">
        <v>443.4</v>
      </c>
      <c r="CI16">
        <v>0.7</v>
      </c>
      <c r="CJ16">
        <f t="shared" si="41"/>
        <v>2.730961319766555</v>
      </c>
      <c r="CK16">
        <f t="shared" si="42"/>
        <v>-0.011678741291916594</v>
      </c>
      <c r="CL16">
        <f t="shared" si="43"/>
        <v>-0.04559848513658188</v>
      </c>
      <c r="CM16">
        <v>443.4</v>
      </c>
      <c r="CN16">
        <v>0.9</v>
      </c>
      <c r="CO16">
        <f t="shared" si="44"/>
        <v>3.510445371235989</v>
      </c>
      <c r="CP16">
        <f t="shared" si="45"/>
        <v>-0.011678741291916594</v>
      </c>
      <c r="CQ16">
        <f t="shared" si="46"/>
        <v>-0.04559848513658188</v>
      </c>
      <c r="CR16">
        <v>444.5</v>
      </c>
      <c r="CS16">
        <v>1.3</v>
      </c>
      <c r="CT16">
        <f t="shared" si="47"/>
        <v>5.0558370511441995</v>
      </c>
      <c r="CU16">
        <f t="shared" si="48"/>
        <v>1.0883212587081061</v>
      </c>
      <c r="CV16">
        <f t="shared" si="49"/>
        <v>4.2439801346536985</v>
      </c>
      <c r="CW16">
        <v>444.2</v>
      </c>
      <c r="CX16">
        <v>0.7</v>
      </c>
      <c r="CY16">
        <f t="shared" si="50"/>
        <v>2.726046754567095</v>
      </c>
      <c r="CZ16">
        <f t="shared" si="51"/>
        <v>0.7883212587080948</v>
      </c>
      <c r="DA16">
        <f t="shared" si="52"/>
        <v>3.0751487304718013</v>
      </c>
    </row>
    <row r="17" spans="1:105" ht="12">
      <c r="A17">
        <v>98.6</v>
      </c>
      <c r="B17">
        <v>394.4</v>
      </c>
      <c r="C17">
        <v>400</v>
      </c>
      <c r="D17" t="s">
        <v>27</v>
      </c>
      <c r="E17">
        <f t="shared" si="0"/>
        <v>496.9129601015999</v>
      </c>
      <c r="F17">
        <v>494.4</v>
      </c>
      <c r="G17">
        <v>0.9</v>
      </c>
      <c r="H17">
        <f t="shared" si="1"/>
        <v>3.1486532760474137</v>
      </c>
      <c r="I17">
        <f t="shared" si="5"/>
        <v>-2.5129601015999015</v>
      </c>
      <c r="J17">
        <f t="shared" si="6"/>
        <v>-8.777311678514236</v>
      </c>
      <c r="K17">
        <v>496.8</v>
      </c>
      <c r="L17">
        <v>2.1</v>
      </c>
      <c r="M17">
        <f t="shared" si="7"/>
        <v>7.302594945532795</v>
      </c>
      <c r="N17">
        <f t="shared" si="2"/>
        <v>-0.11296010159986736</v>
      </c>
      <c r="O17">
        <f t="shared" si="8"/>
        <v>-0.3935952991858934</v>
      </c>
      <c r="P17">
        <v>494.7</v>
      </c>
      <c r="Q17">
        <v>1.1</v>
      </c>
      <c r="R17">
        <f t="shared" si="9"/>
        <v>3.845246313718721</v>
      </c>
      <c r="S17">
        <f t="shared" si="10"/>
        <v>-2.21296010159989</v>
      </c>
      <c r="T17">
        <f t="shared" si="11"/>
        <v>-7.727124173415844</v>
      </c>
      <c r="U17">
        <v>496</v>
      </c>
      <c r="V17">
        <v>1.2</v>
      </c>
      <c r="W17">
        <f t="shared" si="12"/>
        <v>4.1834109338969245</v>
      </c>
      <c r="X17">
        <f t="shared" si="13"/>
        <v>-0.9129601015998787</v>
      </c>
      <c r="Y17">
        <f t="shared" si="14"/>
        <v>-3.1836588346786927</v>
      </c>
      <c r="Z17">
        <v>495.7</v>
      </c>
      <c r="AA17">
        <v>1.6</v>
      </c>
      <c r="AB17">
        <f t="shared" si="15"/>
        <v>5.579006798922103</v>
      </c>
      <c r="AC17">
        <f t="shared" si="16"/>
        <v>-1.21296010159989</v>
      </c>
      <c r="AD17">
        <f t="shared" si="17"/>
        <v>-4.231092999371661</v>
      </c>
      <c r="AI17">
        <v>13.7</v>
      </c>
      <c r="AK17">
        <v>394.4</v>
      </c>
      <c r="AL17">
        <v>386.3</v>
      </c>
      <c r="AM17" t="s">
        <v>27</v>
      </c>
      <c r="AN17">
        <f t="shared" si="3"/>
        <v>492.996188665649</v>
      </c>
      <c r="AO17">
        <v>494.6</v>
      </c>
      <c r="AP17">
        <v>0.9</v>
      </c>
      <c r="AQ17">
        <f t="shared" si="18"/>
        <v>3.1473812206951965</v>
      </c>
      <c r="AR17">
        <f t="shared" si="19"/>
        <v>1.6038113343510076</v>
      </c>
      <c r="AS17">
        <f t="shared" si="20"/>
        <v>5.622895800928341</v>
      </c>
      <c r="AT17">
        <f t="shared" si="21"/>
        <v>-8.077115895838228</v>
      </c>
      <c r="AU17">
        <v>496.5</v>
      </c>
      <c r="AV17">
        <v>0.7</v>
      </c>
      <c r="AW17">
        <f t="shared" si="22"/>
        <v>2.4390943640984775</v>
      </c>
      <c r="AX17">
        <f t="shared" si="23"/>
        <v>3.503811334350985</v>
      </c>
      <c r="AY17">
        <f t="shared" si="24"/>
        <v>12.260669431886345</v>
      </c>
      <c r="AZ17">
        <f t="shared" si="25"/>
        <v>-1.439342264880256</v>
      </c>
      <c r="BA17">
        <v>496.8</v>
      </c>
      <c r="BB17">
        <v>1</v>
      </c>
      <c r="BC17">
        <f t="shared" si="26"/>
        <v>3.4812681126652434</v>
      </c>
      <c r="BD17">
        <f t="shared" si="27"/>
        <v>3.8038113343509963</v>
      </c>
      <c r="BE17">
        <f t="shared" si="28"/>
        <v>13.306416397580682</v>
      </c>
      <c r="BF17">
        <f t="shared" si="29"/>
        <v>-0.3935952991858934</v>
      </c>
      <c r="BG17">
        <v>496.5</v>
      </c>
      <c r="BH17">
        <v>1.3</v>
      </c>
      <c r="BI17">
        <f t="shared" si="30"/>
        <v>4.5270150783596605</v>
      </c>
      <c r="BJ17">
        <f t="shared" si="31"/>
        <v>3.503811334350985</v>
      </c>
      <c r="BK17">
        <f t="shared" si="32"/>
        <v>12.260669431886345</v>
      </c>
      <c r="BL17">
        <f t="shared" si="33"/>
        <v>-1.439342264880256</v>
      </c>
      <c r="BM17">
        <v>498</v>
      </c>
      <c r="BN17">
        <v>1</v>
      </c>
      <c r="BO17">
        <f t="shared" si="34"/>
        <v>3.472887923015559</v>
      </c>
      <c r="BP17">
        <f t="shared" si="35"/>
        <v>5.003811334350985</v>
      </c>
      <c r="BQ17">
        <f t="shared" si="36"/>
        <v>17.4830988795346</v>
      </c>
      <c r="BR17">
        <f t="shared" si="37"/>
        <v>3.7830871827681203</v>
      </c>
      <c r="BY17">
        <v>394.4</v>
      </c>
      <c r="BZ17">
        <v>386.3</v>
      </c>
      <c r="CA17" t="s">
        <v>27</v>
      </c>
      <c r="CB17">
        <f t="shared" si="4"/>
        <v>492.996188665649</v>
      </c>
      <c r="CC17">
        <v>494.6</v>
      </c>
      <c r="CD17">
        <v>0.9</v>
      </c>
      <c r="CE17">
        <f t="shared" si="38"/>
        <v>3.1473812206951965</v>
      </c>
      <c r="CF17">
        <f t="shared" si="39"/>
        <v>1.6038113343510076</v>
      </c>
      <c r="CG17">
        <f t="shared" si="40"/>
        <v>5.622895800928341</v>
      </c>
      <c r="CH17">
        <v>496.5</v>
      </c>
      <c r="CI17">
        <v>0.7</v>
      </c>
      <c r="CJ17">
        <f t="shared" si="41"/>
        <v>2.4390943640984775</v>
      </c>
      <c r="CK17">
        <f t="shared" si="42"/>
        <v>3.503811334350985</v>
      </c>
      <c r="CL17">
        <f t="shared" si="43"/>
        <v>12.260669431886345</v>
      </c>
      <c r="CM17">
        <v>496.8</v>
      </c>
      <c r="CN17">
        <v>1</v>
      </c>
      <c r="CO17">
        <f t="shared" si="44"/>
        <v>3.4812681126652434</v>
      </c>
      <c r="CP17">
        <f t="shared" si="45"/>
        <v>3.8038113343509963</v>
      </c>
      <c r="CQ17">
        <f t="shared" si="46"/>
        <v>13.306416397580682</v>
      </c>
      <c r="CR17">
        <v>496.5</v>
      </c>
      <c r="CS17">
        <v>1.3</v>
      </c>
      <c r="CT17">
        <f t="shared" si="47"/>
        <v>4.5270150783596605</v>
      </c>
      <c r="CU17">
        <f t="shared" si="48"/>
        <v>3.503811334350985</v>
      </c>
      <c r="CV17">
        <f t="shared" si="49"/>
        <v>12.260669431886345</v>
      </c>
      <c r="CW17">
        <v>498</v>
      </c>
      <c r="CX17">
        <v>1</v>
      </c>
      <c r="CY17">
        <f t="shared" si="50"/>
        <v>3.472887923015559</v>
      </c>
      <c r="CZ17">
        <f t="shared" si="51"/>
        <v>5.003811334350985</v>
      </c>
      <c r="DA17">
        <f t="shared" si="52"/>
        <v>17.4830988795346</v>
      </c>
    </row>
    <row r="18" spans="1:105" ht="12">
      <c r="A18">
        <v>131.7</v>
      </c>
      <c r="B18">
        <v>526.8</v>
      </c>
      <c r="C18">
        <v>0</v>
      </c>
      <c r="D18" t="s">
        <v>23</v>
      </c>
      <c r="E18">
        <f t="shared" si="0"/>
        <v>526.8</v>
      </c>
      <c r="F18">
        <v>525.5</v>
      </c>
      <c r="G18">
        <v>1.3</v>
      </c>
      <c r="H18">
        <f t="shared" si="1"/>
        <v>4.277497688368285</v>
      </c>
      <c r="I18">
        <f t="shared" si="5"/>
        <v>-1.2999999999999545</v>
      </c>
      <c r="J18">
        <f t="shared" si="6"/>
        <v>-4.277497688368246</v>
      </c>
      <c r="K18">
        <v>527.1</v>
      </c>
      <c r="L18">
        <v>1.1</v>
      </c>
      <c r="M18">
        <f t="shared" si="7"/>
        <v>3.6091313250728803</v>
      </c>
      <c r="N18">
        <f t="shared" si="2"/>
        <v>0.3000000000000682</v>
      </c>
      <c r="O18">
        <f t="shared" si="8"/>
        <v>0.9856157676218325</v>
      </c>
      <c r="P18">
        <v>527.9</v>
      </c>
      <c r="Q18">
        <v>1.5</v>
      </c>
      <c r="R18">
        <f t="shared" si="9"/>
        <v>4.912234589724125</v>
      </c>
      <c r="S18">
        <f t="shared" si="10"/>
        <v>1.1000000000000227</v>
      </c>
      <c r="T18">
        <f t="shared" si="11"/>
        <v>3.611184496936817</v>
      </c>
      <c r="U18">
        <v>526.7</v>
      </c>
      <c r="V18">
        <v>0.9</v>
      </c>
      <c r="W18">
        <f t="shared" si="12"/>
        <v>2.9557261171055895</v>
      </c>
      <c r="X18">
        <f t="shared" si="13"/>
        <v>-0.09999999999990905</v>
      </c>
      <c r="Y18">
        <f t="shared" si="14"/>
        <v>-0.32866332306879287</v>
      </c>
      <c r="Z18">
        <v>528.7</v>
      </c>
      <c r="AA18">
        <v>2</v>
      </c>
      <c r="AB18">
        <f t="shared" si="15"/>
        <v>6.536666436807023</v>
      </c>
      <c r="AC18">
        <f t="shared" si="16"/>
        <v>1.900000000000091</v>
      </c>
      <c r="AD18">
        <f t="shared" si="17"/>
        <v>6.232777349313302</v>
      </c>
      <c r="AI18">
        <v>0</v>
      </c>
      <c r="AK18">
        <v>526.8</v>
      </c>
      <c r="AL18">
        <v>0</v>
      </c>
      <c r="AM18" t="s">
        <v>23</v>
      </c>
      <c r="AN18">
        <f t="shared" si="3"/>
        <v>526.8</v>
      </c>
      <c r="AO18">
        <v>528.2</v>
      </c>
      <c r="AP18">
        <v>1.4</v>
      </c>
      <c r="AQ18">
        <f t="shared" si="18"/>
        <v>4.5825847681495375</v>
      </c>
      <c r="AR18">
        <f t="shared" si="19"/>
        <v>1.400000000000091</v>
      </c>
      <c r="AS18">
        <f t="shared" si="20"/>
        <v>4.594747092694682</v>
      </c>
      <c r="AT18">
        <f t="shared" si="21"/>
        <v>4.594747092694682</v>
      </c>
      <c r="AU18">
        <v>529.5</v>
      </c>
      <c r="AV18">
        <v>1.3</v>
      </c>
      <c r="AW18">
        <f t="shared" si="22"/>
        <v>4.245223788593122</v>
      </c>
      <c r="AX18">
        <f t="shared" si="23"/>
        <v>2.7000000000000455</v>
      </c>
      <c r="AY18">
        <f t="shared" si="24"/>
        <v>8.850406347821671</v>
      </c>
      <c r="AZ18">
        <f t="shared" si="25"/>
        <v>8.850406347821671</v>
      </c>
      <c r="BA18">
        <v>528</v>
      </c>
      <c r="BB18">
        <v>1.1</v>
      </c>
      <c r="BC18">
        <f t="shared" si="26"/>
        <v>3.6029857938282754</v>
      </c>
      <c r="BD18">
        <f t="shared" si="27"/>
        <v>1.2000000000000455</v>
      </c>
      <c r="BE18">
        <f t="shared" si="28"/>
        <v>3.9391007871618924</v>
      </c>
      <c r="BF18">
        <f t="shared" si="29"/>
        <v>3.9391007871618924</v>
      </c>
      <c r="BG18">
        <v>528.7</v>
      </c>
      <c r="BH18">
        <v>1</v>
      </c>
      <c r="BI18">
        <f t="shared" si="30"/>
        <v>3.271418299732576</v>
      </c>
      <c r="BJ18">
        <f t="shared" si="31"/>
        <v>1.900000000000091</v>
      </c>
      <c r="BK18">
        <f t="shared" si="32"/>
        <v>6.232777349313302</v>
      </c>
      <c r="BL18">
        <f t="shared" si="33"/>
        <v>6.232777349313302</v>
      </c>
      <c r="BM18">
        <v>529.7</v>
      </c>
      <c r="BN18">
        <v>1.2</v>
      </c>
      <c r="BO18">
        <f t="shared" si="34"/>
        <v>3.9175593916147684</v>
      </c>
      <c r="BP18">
        <f t="shared" si="35"/>
        <v>2.900000000000091</v>
      </c>
      <c r="BQ18">
        <f t="shared" si="36"/>
        <v>9.504195649045714</v>
      </c>
      <c r="BR18">
        <f t="shared" si="37"/>
        <v>9.504195649045714</v>
      </c>
      <c r="BY18">
        <v>526.8</v>
      </c>
      <c r="BZ18">
        <v>0</v>
      </c>
      <c r="CA18" t="s">
        <v>23</v>
      </c>
      <c r="CB18">
        <f t="shared" si="4"/>
        <v>526.8</v>
      </c>
      <c r="CC18">
        <v>528.2</v>
      </c>
      <c r="CD18">
        <v>1.4</v>
      </c>
      <c r="CE18">
        <f t="shared" si="38"/>
        <v>4.5825847681495375</v>
      </c>
      <c r="CF18">
        <f t="shared" si="39"/>
        <v>1.400000000000091</v>
      </c>
      <c r="CG18">
        <f t="shared" si="40"/>
        <v>4.594747092694682</v>
      </c>
      <c r="CH18">
        <v>529.5</v>
      </c>
      <c r="CI18">
        <v>1.3</v>
      </c>
      <c r="CJ18">
        <f t="shared" si="41"/>
        <v>4.245223788593122</v>
      </c>
      <c r="CK18">
        <f t="shared" si="42"/>
        <v>2.7000000000000455</v>
      </c>
      <c r="CL18">
        <f t="shared" si="43"/>
        <v>8.850406347821671</v>
      </c>
      <c r="CM18">
        <v>528</v>
      </c>
      <c r="CN18">
        <v>1.1</v>
      </c>
      <c r="CO18">
        <f t="shared" si="44"/>
        <v>3.6029857938282754</v>
      </c>
      <c r="CP18">
        <f t="shared" si="45"/>
        <v>1.2000000000000455</v>
      </c>
      <c r="CQ18">
        <f t="shared" si="46"/>
        <v>3.9391007871618924</v>
      </c>
      <c r="CR18">
        <v>528.7</v>
      </c>
      <c r="CS18">
        <v>1</v>
      </c>
      <c r="CT18">
        <f t="shared" si="47"/>
        <v>3.271418299732576</v>
      </c>
      <c r="CU18">
        <f t="shared" si="48"/>
        <v>1.900000000000091</v>
      </c>
      <c r="CV18">
        <f t="shared" si="49"/>
        <v>6.232777349313302</v>
      </c>
      <c r="CW18">
        <v>529.7</v>
      </c>
      <c r="CX18">
        <v>1.2</v>
      </c>
      <c r="CY18">
        <f t="shared" si="50"/>
        <v>3.9175593916147684</v>
      </c>
      <c r="CZ18">
        <f t="shared" si="51"/>
        <v>2.900000000000091</v>
      </c>
      <c r="DA18">
        <f t="shared" si="52"/>
        <v>9.504195649045714</v>
      </c>
    </row>
    <row r="19" spans="1:105" ht="12">
      <c r="A19">
        <v>78.5</v>
      </c>
      <c r="B19">
        <v>314</v>
      </c>
      <c r="C19">
        <v>1000</v>
      </c>
      <c r="D19" t="s">
        <v>28</v>
      </c>
      <c r="E19">
        <f t="shared" si="0"/>
        <v>559.4846709076193</v>
      </c>
      <c r="F19">
        <v>556</v>
      </c>
      <c r="G19">
        <v>1.3</v>
      </c>
      <c r="H19">
        <f t="shared" si="1"/>
        <v>4.04312456068282</v>
      </c>
      <c r="I19">
        <f t="shared" si="5"/>
        <v>-3.484670907619261</v>
      </c>
      <c r="J19">
        <f t="shared" si="6"/>
        <v>-10.816465177417767</v>
      </c>
      <c r="K19">
        <v>556.2</v>
      </c>
      <c r="L19">
        <v>1.6</v>
      </c>
      <c r="M19">
        <f t="shared" si="7"/>
        <v>4.973027617950324</v>
      </c>
      <c r="N19">
        <f t="shared" si="2"/>
        <v>-3.2846709076192155</v>
      </c>
      <c r="O19">
        <f t="shared" si="8"/>
        <v>-10.19383109443696</v>
      </c>
      <c r="P19">
        <v>557.3</v>
      </c>
      <c r="Q19">
        <v>1.1</v>
      </c>
      <c r="R19">
        <f t="shared" si="9"/>
        <v>3.413745757856228</v>
      </c>
      <c r="S19">
        <f t="shared" si="10"/>
        <v>-2.1846709076193065</v>
      </c>
      <c r="T19">
        <f t="shared" si="11"/>
        <v>-6.773340616735112</v>
      </c>
      <c r="U19">
        <v>555.9</v>
      </c>
      <c r="V19">
        <v>2.2</v>
      </c>
      <c r="W19">
        <f t="shared" si="12"/>
        <v>6.837917162309072</v>
      </c>
      <c r="X19">
        <f t="shared" si="13"/>
        <v>-3.5846709076192838</v>
      </c>
      <c r="Y19">
        <f t="shared" si="14"/>
        <v>-11.127866212355181</v>
      </c>
      <c r="Z19">
        <v>556.4</v>
      </c>
      <c r="AA19">
        <v>1.6</v>
      </c>
      <c r="AB19">
        <f t="shared" si="15"/>
        <v>4.971242609173092</v>
      </c>
      <c r="AC19">
        <f t="shared" si="16"/>
        <v>-3.0846709076192838</v>
      </c>
      <c r="AD19">
        <f t="shared" si="17"/>
        <v>-9.571420859774499</v>
      </c>
      <c r="AI19">
        <v>3.9</v>
      </c>
      <c r="AK19">
        <v>314</v>
      </c>
      <c r="AL19">
        <v>996.1</v>
      </c>
      <c r="AM19" t="s">
        <v>28</v>
      </c>
      <c r="AN19">
        <f t="shared" si="3"/>
        <v>558.2257214285488</v>
      </c>
      <c r="AO19">
        <v>557.2</v>
      </c>
      <c r="AP19">
        <v>1.6</v>
      </c>
      <c r="AQ19">
        <f t="shared" si="18"/>
        <v>4.964115369852437</v>
      </c>
      <c r="AR19">
        <f t="shared" si="19"/>
        <v>-1.0257214285487635</v>
      </c>
      <c r="AS19">
        <f t="shared" si="20"/>
        <v>-3.184011859131465</v>
      </c>
      <c r="AT19">
        <f t="shared" si="21"/>
        <v>-7.084015188957751</v>
      </c>
      <c r="AU19">
        <v>558.6</v>
      </c>
      <c r="AV19">
        <v>1.4</v>
      </c>
      <c r="AW19">
        <f t="shared" si="22"/>
        <v>4.3335042628546</v>
      </c>
      <c r="AX19">
        <f t="shared" si="23"/>
        <v>0.3742785714512138</v>
      </c>
      <c r="AY19">
        <f t="shared" si="24"/>
        <v>1.1603669553049496</v>
      </c>
      <c r="AZ19">
        <f t="shared" si="25"/>
        <v>-2.7396363745215533</v>
      </c>
      <c r="BA19">
        <v>557.6</v>
      </c>
      <c r="BB19">
        <v>1.6</v>
      </c>
      <c r="BC19">
        <f t="shared" si="26"/>
        <v>4.960559408416075</v>
      </c>
      <c r="BD19">
        <f t="shared" si="27"/>
        <v>-0.6257214285487862</v>
      </c>
      <c r="BE19">
        <f t="shared" si="28"/>
        <v>-1.941647938527283</v>
      </c>
      <c r="BF19">
        <f t="shared" si="29"/>
        <v>-5.841651268353684</v>
      </c>
      <c r="BG19">
        <v>555</v>
      </c>
      <c r="BH19">
        <v>1.5</v>
      </c>
      <c r="BI19">
        <f t="shared" si="30"/>
        <v>4.67269932538934</v>
      </c>
      <c r="BJ19">
        <f t="shared" si="31"/>
        <v>-3.225721428548809</v>
      </c>
      <c r="BK19">
        <f t="shared" si="32"/>
        <v>-10.03299563083828</v>
      </c>
      <c r="BL19">
        <f t="shared" si="33"/>
        <v>-13.932998960664692</v>
      </c>
      <c r="BM19">
        <v>558</v>
      </c>
      <c r="BN19">
        <v>1</v>
      </c>
      <c r="BO19">
        <f t="shared" si="34"/>
        <v>3.099793216803158</v>
      </c>
      <c r="BP19">
        <f t="shared" si="35"/>
        <v>-0.22572142854880894</v>
      </c>
      <c r="BQ19">
        <f t="shared" si="36"/>
        <v>-0.7001749207752972</v>
      </c>
      <c r="BR19">
        <f t="shared" si="37"/>
        <v>-4.6001782506016236</v>
      </c>
      <c r="BY19">
        <v>314</v>
      </c>
      <c r="BZ19">
        <v>968.8</v>
      </c>
      <c r="CA19" t="s">
        <v>83</v>
      </c>
      <c r="CB19">
        <f t="shared" si="4"/>
        <v>549.492039786437</v>
      </c>
      <c r="CC19">
        <v>557.2</v>
      </c>
      <c r="CD19">
        <v>1.6</v>
      </c>
      <c r="CE19">
        <f t="shared" si="38"/>
        <v>4.964115369852437</v>
      </c>
      <c r="CF19">
        <f t="shared" si="39"/>
        <v>7.707960213563069</v>
      </c>
      <c r="CG19">
        <f t="shared" si="40"/>
        <v>24.116011448941567</v>
      </c>
      <c r="CH19">
        <v>558.6</v>
      </c>
      <c r="CI19">
        <v>1.4</v>
      </c>
      <c r="CJ19">
        <f t="shared" si="41"/>
        <v>4.3335042628546</v>
      </c>
      <c r="CK19">
        <f t="shared" si="42"/>
        <v>9.107960213563047</v>
      </c>
      <c r="CL19">
        <f t="shared" si="43"/>
        <v>28.460390263377807</v>
      </c>
      <c r="CM19">
        <v>557.6</v>
      </c>
      <c r="CN19">
        <v>1.6</v>
      </c>
      <c r="CO19">
        <f t="shared" si="44"/>
        <v>4.960559408416075</v>
      </c>
      <c r="CP19">
        <f t="shared" si="45"/>
        <v>8.107960213563047</v>
      </c>
      <c r="CQ19">
        <f t="shared" si="46"/>
        <v>25.35837536954556</v>
      </c>
      <c r="CR19">
        <v>555</v>
      </c>
      <c r="CS19">
        <v>1.5</v>
      </c>
      <c r="CT19">
        <f t="shared" si="47"/>
        <v>4.67269932538934</v>
      </c>
      <c r="CU19">
        <f t="shared" si="48"/>
        <v>5.507960213563024</v>
      </c>
      <c r="CV19">
        <f t="shared" si="49"/>
        <v>17.267027677234534</v>
      </c>
      <c r="CW19">
        <v>558</v>
      </c>
      <c r="CX19">
        <v>1</v>
      </c>
      <c r="CY19">
        <f t="shared" si="50"/>
        <v>3.099793216803158</v>
      </c>
      <c r="CZ19">
        <f t="shared" si="51"/>
        <v>8.507960213563024</v>
      </c>
      <c r="DA19">
        <f t="shared" si="52"/>
        <v>26.59984838729755</v>
      </c>
    </row>
    <row r="20" spans="1:105" ht="12">
      <c r="A20">
        <v>104.4</v>
      </c>
      <c r="B20">
        <v>417.6</v>
      </c>
      <c r="C20">
        <v>400</v>
      </c>
      <c r="D20" t="s">
        <v>23</v>
      </c>
      <c r="E20">
        <f t="shared" si="0"/>
        <v>526.1431342252234</v>
      </c>
      <c r="F20">
        <v>526.2</v>
      </c>
      <c r="G20">
        <v>1.1</v>
      </c>
      <c r="H20">
        <f t="shared" si="1"/>
        <v>3.6152978567320826</v>
      </c>
      <c r="I20">
        <f t="shared" si="5"/>
        <v>0.05686577477661103</v>
      </c>
      <c r="J20">
        <f t="shared" si="6"/>
        <v>0.18710240493595204</v>
      </c>
      <c r="K20">
        <v>527.4</v>
      </c>
      <c r="L20">
        <v>0.8</v>
      </c>
      <c r="M20">
        <f t="shared" si="7"/>
        <v>2.624076363038966</v>
      </c>
      <c r="N20">
        <f t="shared" si="2"/>
        <v>1.2568657747765428</v>
      </c>
      <c r="O20">
        <f t="shared" si="8"/>
        <v>4.130689643340771</v>
      </c>
      <c r="P20">
        <v>528.2</v>
      </c>
      <c r="Q20">
        <v>1.1</v>
      </c>
      <c r="R20">
        <f t="shared" si="9"/>
        <v>3.6016229613390993</v>
      </c>
      <c r="S20">
        <f t="shared" si="10"/>
        <v>2.056865774776611</v>
      </c>
      <c r="T20">
        <f t="shared" si="11"/>
        <v>6.754766006380249</v>
      </c>
      <c r="U20">
        <v>524.5</v>
      </c>
      <c r="V20">
        <v>1.3</v>
      </c>
      <c r="W20">
        <f t="shared" si="12"/>
        <v>4.285642984099047</v>
      </c>
      <c r="X20">
        <f t="shared" si="13"/>
        <v>-1.6431342252234344</v>
      </c>
      <c r="Y20">
        <f t="shared" si="14"/>
        <v>-5.415068436575354</v>
      </c>
      <c r="Z20">
        <v>528.4</v>
      </c>
      <c r="AA20">
        <v>1.1</v>
      </c>
      <c r="AB20">
        <f t="shared" si="15"/>
        <v>3.6002611594456235</v>
      </c>
      <c r="AC20">
        <f t="shared" si="16"/>
        <v>2.256865774776543</v>
      </c>
      <c r="AD20">
        <f t="shared" si="17"/>
        <v>7.41016410206158</v>
      </c>
      <c r="AI20">
        <v>13.7</v>
      </c>
      <c r="AK20">
        <v>417.6</v>
      </c>
      <c r="AL20">
        <v>386.3</v>
      </c>
      <c r="AM20" t="s">
        <v>23</v>
      </c>
      <c r="AN20">
        <f t="shared" si="3"/>
        <v>521.9959644695108</v>
      </c>
      <c r="AO20">
        <v>528</v>
      </c>
      <c r="AP20">
        <v>0.9</v>
      </c>
      <c r="AQ20">
        <f t="shared" si="18"/>
        <v>2.94845495462644</v>
      </c>
      <c r="AR20">
        <f t="shared" si="19"/>
        <v>6.004035530489205</v>
      </c>
      <c r="AS20">
        <f t="shared" si="20"/>
        <v>19.799131397613788</v>
      </c>
      <c r="AT20">
        <f t="shared" si="21"/>
        <v>6.099119700847618</v>
      </c>
      <c r="AU20">
        <v>528.4</v>
      </c>
      <c r="AV20">
        <v>1.4</v>
      </c>
      <c r="AW20">
        <f t="shared" si="22"/>
        <v>4.580852547353396</v>
      </c>
      <c r="AX20">
        <f t="shared" si="23"/>
        <v>6.404035530489182</v>
      </c>
      <c r="AY20">
        <f t="shared" si="24"/>
        <v>21.110175798828056</v>
      </c>
      <c r="AZ20">
        <f t="shared" si="25"/>
        <v>7.41016410206158</v>
      </c>
      <c r="BA20">
        <v>527.6</v>
      </c>
      <c r="BB20">
        <v>1</v>
      </c>
      <c r="BC20">
        <f t="shared" si="26"/>
        <v>3.2782324680300965</v>
      </c>
      <c r="BD20">
        <f t="shared" si="27"/>
        <v>5.604035530489227</v>
      </c>
      <c r="BE20">
        <f t="shared" si="28"/>
        <v>18.48709340448882</v>
      </c>
      <c r="BF20">
        <f t="shared" si="29"/>
        <v>4.787081707722196</v>
      </c>
      <c r="BG20">
        <v>527.8</v>
      </c>
      <c r="BH20">
        <v>0.7</v>
      </c>
      <c r="BI20">
        <f t="shared" si="30"/>
        <v>2.2945451325325052</v>
      </c>
      <c r="BJ20">
        <f t="shared" si="31"/>
        <v>5.804035530489159</v>
      </c>
      <c r="BK20">
        <f t="shared" si="32"/>
        <v>19.143236694156887</v>
      </c>
      <c r="BL20">
        <f t="shared" si="33"/>
        <v>5.443224997390678</v>
      </c>
      <c r="BM20">
        <v>527.8</v>
      </c>
      <c r="BN20">
        <v>0.9</v>
      </c>
      <c r="BO20">
        <f t="shared" si="34"/>
        <v>2.9495712656080117</v>
      </c>
      <c r="BP20">
        <f t="shared" si="35"/>
        <v>5.804035530489159</v>
      </c>
      <c r="BQ20">
        <f t="shared" si="36"/>
        <v>19.143236694156887</v>
      </c>
      <c r="BR20">
        <f t="shared" si="37"/>
        <v>5.443224997390678</v>
      </c>
      <c r="BY20">
        <v>417.6</v>
      </c>
      <c r="BZ20">
        <v>386.3</v>
      </c>
      <c r="CA20" t="s">
        <v>23</v>
      </c>
      <c r="CB20">
        <f t="shared" si="4"/>
        <v>521.9959644695108</v>
      </c>
      <c r="CC20">
        <v>528</v>
      </c>
      <c r="CD20">
        <v>0.9</v>
      </c>
      <c r="CE20">
        <f t="shared" si="38"/>
        <v>2.94845495462644</v>
      </c>
      <c r="CF20">
        <f t="shared" si="39"/>
        <v>6.004035530489205</v>
      </c>
      <c r="CG20">
        <f t="shared" si="40"/>
        <v>19.799131397613788</v>
      </c>
      <c r="CH20">
        <v>528.4</v>
      </c>
      <c r="CI20">
        <v>1.4</v>
      </c>
      <c r="CJ20">
        <f t="shared" si="41"/>
        <v>4.580852547353396</v>
      </c>
      <c r="CK20">
        <f t="shared" si="42"/>
        <v>6.404035530489182</v>
      </c>
      <c r="CL20">
        <f t="shared" si="43"/>
        <v>21.110175798828056</v>
      </c>
      <c r="CM20">
        <v>527.6</v>
      </c>
      <c r="CN20">
        <v>1</v>
      </c>
      <c r="CO20">
        <f t="shared" si="44"/>
        <v>3.2782324680300965</v>
      </c>
      <c r="CP20">
        <f t="shared" si="45"/>
        <v>5.604035530489227</v>
      </c>
      <c r="CQ20">
        <f t="shared" si="46"/>
        <v>18.48709340448882</v>
      </c>
      <c r="CR20">
        <v>527.8</v>
      </c>
      <c r="CS20">
        <v>0.7</v>
      </c>
      <c r="CT20">
        <f t="shared" si="47"/>
        <v>2.2945451325325052</v>
      </c>
      <c r="CU20">
        <f t="shared" si="48"/>
        <v>5.804035530489159</v>
      </c>
      <c r="CV20">
        <f t="shared" si="49"/>
        <v>19.143236694156887</v>
      </c>
      <c r="CW20">
        <v>527.8</v>
      </c>
      <c r="CX20">
        <v>0.9</v>
      </c>
      <c r="CY20">
        <f t="shared" si="50"/>
        <v>2.9495712656080117</v>
      </c>
      <c r="CZ20">
        <f t="shared" si="51"/>
        <v>5.804035530489159</v>
      </c>
      <c r="DA20">
        <f t="shared" si="52"/>
        <v>19.143236694156887</v>
      </c>
    </row>
    <row r="21" spans="1:105" ht="12">
      <c r="A21">
        <v>87.6</v>
      </c>
      <c r="B21">
        <v>350.4</v>
      </c>
      <c r="C21">
        <v>1000</v>
      </c>
      <c r="D21" t="s">
        <v>22</v>
      </c>
      <c r="E21">
        <f t="shared" si="0"/>
        <v>624.3421295733433</v>
      </c>
      <c r="F21">
        <v>632</v>
      </c>
      <c r="G21">
        <v>1.1</v>
      </c>
      <c r="H21">
        <f t="shared" si="1"/>
        <v>3.010604590763068</v>
      </c>
      <c r="I21">
        <f t="shared" si="5"/>
        <v>7.6578704266567</v>
      </c>
      <c r="J21">
        <f t="shared" si="6"/>
        <v>21.105286380276052</v>
      </c>
      <c r="K21">
        <v>625.1</v>
      </c>
      <c r="L21">
        <v>2.1</v>
      </c>
      <c r="M21">
        <f t="shared" si="7"/>
        <v>5.806268323657549</v>
      </c>
      <c r="N21">
        <f t="shared" si="2"/>
        <v>0.7578704266567229</v>
      </c>
      <c r="O21">
        <f t="shared" si="8"/>
        <v>2.100219317510206</v>
      </c>
      <c r="P21">
        <v>625.6</v>
      </c>
      <c r="Q21">
        <v>1.9</v>
      </c>
      <c r="R21">
        <f t="shared" si="9"/>
        <v>5.2499357017731025</v>
      </c>
      <c r="S21">
        <f t="shared" si="10"/>
        <v>1.2578704266567229</v>
      </c>
      <c r="T21">
        <f t="shared" si="11"/>
        <v>3.4844314717402987</v>
      </c>
      <c r="U21">
        <v>627</v>
      </c>
      <c r="V21">
        <v>1.7</v>
      </c>
      <c r="W21">
        <f t="shared" si="12"/>
        <v>4.687584106868682</v>
      </c>
      <c r="X21">
        <f t="shared" si="13"/>
        <v>2.6578704266567</v>
      </c>
      <c r="Y21">
        <f t="shared" si="14"/>
        <v>7.354347930199324</v>
      </c>
      <c r="Z21">
        <v>629.5</v>
      </c>
      <c r="AA21">
        <v>2.2</v>
      </c>
      <c r="AB21">
        <f t="shared" si="15"/>
        <v>6.039833128833537</v>
      </c>
      <c r="AC21">
        <f t="shared" si="16"/>
        <v>5.1578704266567</v>
      </c>
      <c r="AD21">
        <f t="shared" si="17"/>
        <v>14.243469830572213</v>
      </c>
      <c r="AI21">
        <v>3.9</v>
      </c>
      <c r="AK21">
        <v>350.4</v>
      </c>
      <c r="AL21">
        <v>996.1</v>
      </c>
      <c r="AM21" t="s">
        <v>22</v>
      </c>
      <c r="AN21">
        <f t="shared" si="3"/>
        <v>622.9372381801386</v>
      </c>
      <c r="AO21">
        <v>626.4</v>
      </c>
      <c r="AP21">
        <v>1.9</v>
      </c>
      <c r="AQ21">
        <f t="shared" si="18"/>
        <v>5.243240946076676</v>
      </c>
      <c r="AR21">
        <f t="shared" si="19"/>
        <v>3.4627618198613845</v>
      </c>
      <c r="AS21">
        <f t="shared" si="20"/>
        <v>9.596874781992705</v>
      </c>
      <c r="AT21">
        <f t="shared" si="21"/>
        <v>5.6968714521663815</v>
      </c>
      <c r="AU21">
        <v>628.3</v>
      </c>
      <c r="AV21">
        <v>1.4</v>
      </c>
      <c r="AW21">
        <f t="shared" si="22"/>
        <v>3.8533047206468805</v>
      </c>
      <c r="AX21">
        <f t="shared" si="23"/>
        <v>5.362761819861362</v>
      </c>
      <c r="AY21">
        <f t="shared" si="24"/>
        <v>14.840115728069435</v>
      </c>
      <c r="AZ21">
        <f t="shared" si="25"/>
        <v>10.940112398243128</v>
      </c>
      <c r="BA21">
        <v>629.4</v>
      </c>
      <c r="BB21">
        <v>1.5</v>
      </c>
      <c r="BC21">
        <f t="shared" si="26"/>
        <v>4.121006585413961</v>
      </c>
      <c r="BD21">
        <f t="shared" si="27"/>
        <v>6.4627618198613845</v>
      </c>
      <c r="BE21">
        <f t="shared" si="28"/>
        <v>17.868433990852363</v>
      </c>
      <c r="BF21">
        <f t="shared" si="29"/>
        <v>13.968430661026</v>
      </c>
      <c r="BG21">
        <v>627.5</v>
      </c>
      <c r="BH21">
        <v>3.4</v>
      </c>
      <c r="BI21">
        <f t="shared" si="30"/>
        <v>9.355070072926564</v>
      </c>
      <c r="BJ21">
        <f t="shared" si="31"/>
        <v>4.562761819861407</v>
      </c>
      <c r="BK21">
        <f t="shared" si="32"/>
        <v>12.634370503339916</v>
      </c>
      <c r="BL21">
        <f t="shared" si="33"/>
        <v>8.734367173513538</v>
      </c>
      <c r="BM21">
        <v>628</v>
      </c>
      <c r="BN21">
        <v>2.5</v>
      </c>
      <c r="BO21">
        <f t="shared" si="34"/>
        <v>6.878173723911446</v>
      </c>
      <c r="BP21">
        <f t="shared" si="35"/>
        <v>5.062761819861407</v>
      </c>
      <c r="BQ21">
        <f t="shared" si="36"/>
        <v>14.013290567531044</v>
      </c>
      <c r="BR21">
        <f t="shared" si="37"/>
        <v>10.113287237704851</v>
      </c>
      <c r="BY21">
        <v>350.4</v>
      </c>
      <c r="BZ21">
        <v>968.8</v>
      </c>
      <c r="CA21" t="s">
        <v>84</v>
      </c>
      <c r="CB21">
        <f t="shared" si="4"/>
        <v>613.1911170100876</v>
      </c>
      <c r="CC21">
        <v>626.4</v>
      </c>
      <c r="CD21">
        <v>1.9</v>
      </c>
      <c r="CE21">
        <f t="shared" si="38"/>
        <v>5.243240946076676</v>
      </c>
      <c r="CF21">
        <f t="shared" si="39"/>
        <v>13.208882989912354</v>
      </c>
      <c r="CG21">
        <f t="shared" si="40"/>
        <v>36.89689809006563</v>
      </c>
      <c r="CH21">
        <v>628.3</v>
      </c>
      <c r="CI21">
        <v>1.4</v>
      </c>
      <c r="CJ21">
        <f t="shared" si="41"/>
        <v>3.8533047206468805</v>
      </c>
      <c r="CK21">
        <f t="shared" si="42"/>
        <v>15.108882989912331</v>
      </c>
      <c r="CL21">
        <f t="shared" si="43"/>
        <v>42.14013903614228</v>
      </c>
      <c r="CM21">
        <v>629.4</v>
      </c>
      <c r="CN21">
        <v>1.5</v>
      </c>
      <c r="CO21">
        <f t="shared" si="44"/>
        <v>4.121006585413961</v>
      </c>
      <c r="CP21">
        <f t="shared" si="45"/>
        <v>16.208882989912354</v>
      </c>
      <c r="CQ21">
        <f t="shared" si="46"/>
        <v>45.16845729892557</v>
      </c>
      <c r="CR21">
        <v>627.5</v>
      </c>
      <c r="CS21">
        <v>3.4</v>
      </c>
      <c r="CT21">
        <f t="shared" si="47"/>
        <v>9.355070072926564</v>
      </c>
      <c r="CU21">
        <f t="shared" si="48"/>
        <v>14.308882989912377</v>
      </c>
      <c r="CV21">
        <f t="shared" si="49"/>
        <v>39.93439381141283</v>
      </c>
      <c r="CW21">
        <v>628</v>
      </c>
      <c r="CX21">
        <v>2.5</v>
      </c>
      <c r="CY21">
        <f t="shared" si="50"/>
        <v>6.878173723911446</v>
      </c>
      <c r="CZ21">
        <f t="shared" si="51"/>
        <v>14.808882989912377</v>
      </c>
      <c r="DA21">
        <f t="shared" si="52"/>
        <v>41.313313875604194</v>
      </c>
    </row>
    <row r="22" spans="1:105" ht="12">
      <c r="A22">
        <v>117.3</v>
      </c>
      <c r="B22">
        <v>469.2</v>
      </c>
      <c r="C22">
        <v>400</v>
      </c>
      <c r="D22" t="s">
        <v>24</v>
      </c>
      <c r="E22">
        <f t="shared" si="0"/>
        <v>591.1550732243171</v>
      </c>
      <c r="F22">
        <v>591.2</v>
      </c>
      <c r="G22">
        <v>1.4</v>
      </c>
      <c r="H22">
        <f t="shared" si="1"/>
        <v>4.09482817815777</v>
      </c>
      <c r="I22">
        <f t="shared" si="5"/>
        <v>0.04492677568293857</v>
      </c>
      <c r="J22">
        <f t="shared" si="6"/>
        <v>0.13156583090112478</v>
      </c>
      <c r="K22">
        <v>591</v>
      </c>
      <c r="L22">
        <v>1.1</v>
      </c>
      <c r="M22">
        <f t="shared" si="7"/>
        <v>3.219268029274823</v>
      </c>
      <c r="N22">
        <f t="shared" si="2"/>
        <v>-0.1550732243171069</v>
      </c>
      <c r="O22">
        <f t="shared" si="8"/>
        <v>-0.45420106660632437</v>
      </c>
      <c r="P22">
        <v>592</v>
      </c>
      <c r="Q22">
        <v>1.2</v>
      </c>
      <c r="R22">
        <f t="shared" si="9"/>
        <v>3.505706325982103</v>
      </c>
      <c r="S22">
        <f t="shared" si="10"/>
        <v>0.8449267756828931</v>
      </c>
      <c r="T22">
        <f t="shared" si="11"/>
        <v>2.472653475094456</v>
      </c>
      <c r="U22">
        <v>593.4</v>
      </c>
      <c r="V22">
        <v>1.1</v>
      </c>
      <c r="W22">
        <f t="shared" si="12"/>
        <v>3.206259783301542</v>
      </c>
      <c r="X22">
        <f t="shared" si="13"/>
        <v>2.2449267756828704</v>
      </c>
      <c r="Y22">
        <f t="shared" si="14"/>
        <v>6.5619546318402255</v>
      </c>
      <c r="Z22">
        <v>591.7</v>
      </c>
      <c r="AA22">
        <v>0.8</v>
      </c>
      <c r="AB22">
        <f t="shared" si="15"/>
        <v>2.3391107075635795</v>
      </c>
      <c r="AC22">
        <f t="shared" si="16"/>
        <v>0.5449267756829386</v>
      </c>
      <c r="AD22">
        <f t="shared" si="17"/>
        <v>1.595116555537019</v>
      </c>
      <c r="AI22">
        <v>13.7</v>
      </c>
      <c r="AK22">
        <v>469.2</v>
      </c>
      <c r="AL22">
        <v>386.3</v>
      </c>
      <c r="AM22" t="s">
        <v>24</v>
      </c>
      <c r="AN22">
        <f t="shared" si="3"/>
        <v>586.4954658263756</v>
      </c>
      <c r="AO22">
        <v>593.9</v>
      </c>
      <c r="AP22">
        <v>1.8</v>
      </c>
      <c r="AQ22">
        <f t="shared" si="18"/>
        <v>5.239111746020407</v>
      </c>
      <c r="AR22">
        <f t="shared" si="19"/>
        <v>7.40453417362437</v>
      </c>
      <c r="AS22">
        <f t="shared" si="20"/>
        <v>21.72009329854579</v>
      </c>
      <c r="AT22">
        <f t="shared" si="21"/>
        <v>8.020081601779223</v>
      </c>
      <c r="AU22">
        <v>589.9</v>
      </c>
      <c r="AV22">
        <v>1.3</v>
      </c>
      <c r="AW22">
        <f t="shared" si="22"/>
        <v>3.811032381060729</v>
      </c>
      <c r="AX22">
        <f t="shared" si="23"/>
        <v>3.40453417362437</v>
      </c>
      <c r="AY22">
        <f t="shared" si="24"/>
        <v>10.02054514660667</v>
      </c>
      <c r="AZ22">
        <f t="shared" si="25"/>
        <v>-3.679466550159814</v>
      </c>
      <c r="BA22">
        <v>592</v>
      </c>
      <c r="BB22">
        <v>1.8</v>
      </c>
      <c r="BC22">
        <f t="shared" si="26"/>
        <v>5.255900964411927</v>
      </c>
      <c r="BD22">
        <f t="shared" si="27"/>
        <v>5.504534173624393</v>
      </c>
      <c r="BE22">
        <f t="shared" si="28"/>
        <v>16.172665171860743</v>
      </c>
      <c r="BF22">
        <f t="shared" si="29"/>
        <v>2.472653475094456</v>
      </c>
      <c r="BG22">
        <v>591.2</v>
      </c>
      <c r="BH22">
        <v>0.8</v>
      </c>
      <c r="BI22">
        <f t="shared" si="30"/>
        <v>2.3410876441931974</v>
      </c>
      <c r="BJ22">
        <f t="shared" si="31"/>
        <v>4.704534173624438</v>
      </c>
      <c r="BK22">
        <f t="shared" si="32"/>
        <v>13.831577527667397</v>
      </c>
      <c r="BL22">
        <f t="shared" si="33"/>
        <v>0.13156583090112478</v>
      </c>
      <c r="BM22">
        <v>594.1</v>
      </c>
      <c r="BN22">
        <v>2</v>
      </c>
      <c r="BO22">
        <f t="shared" si="34"/>
        <v>5.8183017259972605</v>
      </c>
      <c r="BP22">
        <f t="shared" si="35"/>
        <v>7.604534173624415</v>
      </c>
      <c r="BQ22">
        <f t="shared" si="36"/>
        <v>22.303000391280698</v>
      </c>
      <c r="BR22">
        <f t="shared" si="37"/>
        <v>8.602988694514227</v>
      </c>
      <c r="BY22">
        <v>469.2</v>
      </c>
      <c r="BZ22">
        <v>386.3</v>
      </c>
      <c r="CA22" t="s">
        <v>24</v>
      </c>
      <c r="CB22">
        <f t="shared" si="4"/>
        <v>586.4954658263756</v>
      </c>
      <c r="CC22">
        <v>593.9</v>
      </c>
      <c r="CD22">
        <v>1.8</v>
      </c>
      <c r="CE22">
        <f t="shared" si="38"/>
        <v>5.239111746020407</v>
      </c>
      <c r="CF22">
        <f t="shared" si="39"/>
        <v>7.40453417362437</v>
      </c>
      <c r="CG22">
        <f t="shared" si="40"/>
        <v>21.72009329854579</v>
      </c>
      <c r="CH22">
        <v>589.9</v>
      </c>
      <c r="CI22">
        <v>1.3</v>
      </c>
      <c r="CJ22">
        <f t="shared" si="41"/>
        <v>3.811032381060729</v>
      </c>
      <c r="CK22">
        <f t="shared" si="42"/>
        <v>3.40453417362437</v>
      </c>
      <c r="CL22">
        <f t="shared" si="43"/>
        <v>10.02054514660667</v>
      </c>
      <c r="CM22">
        <v>592</v>
      </c>
      <c r="CN22">
        <v>1.8</v>
      </c>
      <c r="CO22">
        <f t="shared" si="44"/>
        <v>5.255900964411927</v>
      </c>
      <c r="CP22">
        <f t="shared" si="45"/>
        <v>5.504534173624393</v>
      </c>
      <c r="CQ22">
        <f t="shared" si="46"/>
        <v>16.172665171860743</v>
      </c>
      <c r="CR22">
        <v>591.2</v>
      </c>
      <c r="CS22">
        <v>0.8</v>
      </c>
      <c r="CT22">
        <f t="shared" si="47"/>
        <v>2.3410876441931974</v>
      </c>
      <c r="CU22">
        <f t="shared" si="48"/>
        <v>4.704534173624438</v>
      </c>
      <c r="CV22">
        <f t="shared" si="49"/>
        <v>13.831577527667397</v>
      </c>
      <c r="CW22">
        <v>594.1</v>
      </c>
      <c r="CX22">
        <v>2</v>
      </c>
      <c r="CY22">
        <f t="shared" si="50"/>
        <v>5.8183017259972605</v>
      </c>
      <c r="CZ22">
        <f t="shared" si="51"/>
        <v>7.604534173624415</v>
      </c>
      <c r="DA22">
        <f t="shared" si="52"/>
        <v>22.303000391280698</v>
      </c>
    </row>
    <row r="23" spans="1:105" ht="12">
      <c r="A23">
        <v>78.5</v>
      </c>
      <c r="B23">
        <v>628</v>
      </c>
      <c r="C23">
        <v>0</v>
      </c>
      <c r="D23" t="s">
        <v>22</v>
      </c>
      <c r="E23">
        <f t="shared" si="0"/>
        <v>628</v>
      </c>
      <c r="F23">
        <v>626.8</v>
      </c>
      <c r="G23">
        <v>1.7</v>
      </c>
      <c r="H23">
        <f t="shared" si="1"/>
        <v>4.689077802347815</v>
      </c>
      <c r="I23">
        <f t="shared" si="5"/>
        <v>-1.2000000000000455</v>
      </c>
      <c r="J23">
        <f t="shared" si="6"/>
        <v>-3.3112551676910917</v>
      </c>
      <c r="K23">
        <v>628.5</v>
      </c>
      <c r="L23">
        <v>1.5</v>
      </c>
      <c r="M23">
        <f t="shared" si="7"/>
        <v>4.1269007601251415</v>
      </c>
      <c r="N23">
        <f t="shared" si="2"/>
        <v>0.5</v>
      </c>
      <c r="O23">
        <f t="shared" si="8"/>
        <v>1.3778226346567823</v>
      </c>
      <c r="P23">
        <v>627.1</v>
      </c>
      <c r="Q23">
        <v>1.8</v>
      </c>
      <c r="R23">
        <f t="shared" si="9"/>
        <v>4.962139206568563</v>
      </c>
      <c r="S23">
        <f t="shared" si="10"/>
        <v>-0.8999999999999773</v>
      </c>
      <c r="T23">
        <f t="shared" si="11"/>
        <v>-2.4828474403919265</v>
      </c>
      <c r="U23">
        <v>629.9</v>
      </c>
      <c r="V23">
        <v>1.6</v>
      </c>
      <c r="W23">
        <f t="shared" si="12"/>
        <v>4.391907347492758</v>
      </c>
      <c r="X23">
        <f t="shared" si="13"/>
        <v>1.8999999999999773</v>
      </c>
      <c r="Y23">
        <f t="shared" si="14"/>
        <v>5.229902527617517</v>
      </c>
      <c r="Z23">
        <v>630.5</v>
      </c>
      <c r="AA23">
        <v>3</v>
      </c>
      <c r="AB23">
        <f t="shared" si="15"/>
        <v>8.217898575107522</v>
      </c>
      <c r="AC23">
        <f t="shared" si="16"/>
        <v>2.5</v>
      </c>
      <c r="AD23">
        <f>1200/LN(2)*LN((Z23)/(E23))</f>
        <v>6.878173723911446</v>
      </c>
      <c r="AI23">
        <v>0</v>
      </c>
      <c r="AK23">
        <v>628</v>
      </c>
      <c r="AL23">
        <v>0</v>
      </c>
      <c r="AM23" t="s">
        <v>22</v>
      </c>
      <c r="AN23">
        <f t="shared" si="3"/>
        <v>628</v>
      </c>
      <c r="AO23">
        <v>626.8</v>
      </c>
      <c r="AP23">
        <v>2.8</v>
      </c>
      <c r="AQ23">
        <f t="shared" si="18"/>
        <v>7.716433241887258</v>
      </c>
      <c r="AR23">
        <f t="shared" si="19"/>
        <v>-1.2000000000000455</v>
      </c>
      <c r="AS23">
        <f t="shared" si="20"/>
        <v>-3.3112551676910917</v>
      </c>
      <c r="AT23">
        <f t="shared" si="21"/>
        <v>-3.3112551676910917</v>
      </c>
      <c r="AU23">
        <v>628.6</v>
      </c>
      <c r="AV23">
        <v>2.1</v>
      </c>
      <c r="AW23">
        <f t="shared" si="22"/>
        <v>5.773993286869872</v>
      </c>
      <c r="AX23">
        <f t="shared" si="23"/>
        <v>0.6000000000000227</v>
      </c>
      <c r="AY23">
        <f t="shared" si="24"/>
        <v>1.6532556237139382</v>
      </c>
      <c r="AZ23">
        <f t="shared" si="25"/>
        <v>1.6532556237139382</v>
      </c>
      <c r="BA23">
        <v>625.3</v>
      </c>
      <c r="BB23">
        <v>1.3</v>
      </c>
      <c r="BC23">
        <f t="shared" si="26"/>
        <v>3.595502951903516</v>
      </c>
      <c r="BD23">
        <f t="shared" si="27"/>
        <v>-2.7000000000000455</v>
      </c>
      <c r="BE23">
        <f t="shared" si="28"/>
        <v>-7.459250241426446</v>
      </c>
      <c r="BF23">
        <f t="shared" si="29"/>
        <v>-7.459250241426446</v>
      </c>
      <c r="BG23">
        <v>626.4</v>
      </c>
      <c r="BH23">
        <v>2.1</v>
      </c>
      <c r="BI23">
        <f t="shared" si="30"/>
        <v>5.794238420195308</v>
      </c>
      <c r="BJ23">
        <f t="shared" si="31"/>
        <v>-1.6000000000000227</v>
      </c>
      <c r="BK23">
        <f t="shared" si="32"/>
        <v>-4.416415785538427</v>
      </c>
      <c r="BL23">
        <f t="shared" si="33"/>
        <v>-4.416415785538427</v>
      </c>
      <c r="BM23">
        <v>628.6</v>
      </c>
      <c r="BN23">
        <v>2.1</v>
      </c>
      <c r="BO23">
        <f t="shared" si="34"/>
        <v>5.773993286869872</v>
      </c>
      <c r="BP23">
        <f t="shared" si="35"/>
        <v>0.6000000000000227</v>
      </c>
      <c r="BQ23">
        <f t="shared" si="36"/>
        <v>1.6532556237139382</v>
      </c>
      <c r="BR23">
        <f t="shared" si="37"/>
        <v>1.6532556237139382</v>
      </c>
      <c r="BY23">
        <v>628</v>
      </c>
      <c r="BZ23">
        <v>0</v>
      </c>
      <c r="CA23" t="s">
        <v>22</v>
      </c>
      <c r="CB23">
        <f t="shared" si="4"/>
        <v>628</v>
      </c>
      <c r="CC23">
        <v>626.8</v>
      </c>
      <c r="CD23">
        <v>2.8</v>
      </c>
      <c r="CE23">
        <f t="shared" si="38"/>
        <v>7.716433241887258</v>
      </c>
      <c r="CF23">
        <f t="shared" si="39"/>
        <v>-1.2000000000000455</v>
      </c>
      <c r="CG23">
        <f t="shared" si="40"/>
        <v>-3.3112551676910917</v>
      </c>
      <c r="CH23">
        <v>628.6</v>
      </c>
      <c r="CI23">
        <v>2.1</v>
      </c>
      <c r="CJ23">
        <f t="shared" si="41"/>
        <v>5.773993286869872</v>
      </c>
      <c r="CK23">
        <f t="shared" si="42"/>
        <v>0.6000000000000227</v>
      </c>
      <c r="CL23">
        <f t="shared" si="43"/>
        <v>1.6532556237139382</v>
      </c>
      <c r="CM23">
        <v>625.3</v>
      </c>
      <c r="CN23">
        <v>1.3</v>
      </c>
      <c r="CO23">
        <f t="shared" si="44"/>
        <v>3.595502951903516</v>
      </c>
      <c r="CP23">
        <f t="shared" si="45"/>
        <v>-2.7000000000000455</v>
      </c>
      <c r="CQ23">
        <f t="shared" si="46"/>
        <v>-7.459250241426446</v>
      </c>
      <c r="CR23">
        <v>626.4</v>
      </c>
      <c r="CS23">
        <v>2.1</v>
      </c>
      <c r="CT23">
        <f t="shared" si="47"/>
        <v>5.794238420195308</v>
      </c>
      <c r="CU23">
        <f t="shared" si="48"/>
        <v>-1.6000000000000227</v>
      </c>
      <c r="CV23">
        <f t="shared" si="49"/>
        <v>-4.416415785538427</v>
      </c>
      <c r="CW23">
        <v>628.6</v>
      </c>
      <c r="CX23">
        <v>2.1</v>
      </c>
      <c r="CY23">
        <f t="shared" si="50"/>
        <v>5.773993286869872</v>
      </c>
      <c r="CZ23">
        <f t="shared" si="51"/>
        <v>0.6000000000000227</v>
      </c>
      <c r="DA23">
        <f t="shared" si="52"/>
        <v>1.6532556237139382</v>
      </c>
    </row>
    <row r="24" spans="7:69" s="10" customFormat="1" ht="12">
      <c r="G24" s="10">
        <f>AVERAGE(G3:G23)</f>
        <v>1.3142857142857143</v>
      </c>
      <c r="H24" s="10">
        <f>AVERAGE(H3:H23)</f>
        <v>4.040818384320534</v>
      </c>
      <c r="I24" s="10">
        <f>AVERAGE(I3:I23)</f>
        <v>0.8075009581545108</v>
      </c>
      <c r="J24" s="10">
        <f>AVERAGE(J3:J23)</f>
        <v>2.533618310166506</v>
      </c>
      <c r="L24" s="10">
        <f>AVERAGE(L3:L23)</f>
        <v>1.3857142857142861</v>
      </c>
      <c r="M24" s="10">
        <f>AVERAGE(M3:M23)</f>
        <v>4.279717397380115</v>
      </c>
      <c r="N24" s="10">
        <f>AVERAGE(N3:N23)</f>
        <v>1.4170247676783316</v>
      </c>
      <c r="O24" s="10">
        <f>AVERAGE(O3:O23)</f>
        <v>4.409901635378259</v>
      </c>
      <c r="R24" s="10">
        <f>AVERAGE(R3:R23)</f>
        <v>3.860386865986633</v>
      </c>
      <c r="T24" s="10">
        <f>AVERAGE(AVERAGE(T3:T23))</f>
        <v>5.823816873186391</v>
      </c>
      <c r="W24" s="10">
        <f>AVERAGE(W3:W23)</f>
        <v>4.049590460681856</v>
      </c>
      <c r="Y24" s="10">
        <f>AVERAGE(Y3:Y23)</f>
        <v>5.797146893452712</v>
      </c>
      <c r="AB24" s="10">
        <f>AVERAGE(AB3:AB23)</f>
        <v>4.390814574496623</v>
      </c>
      <c r="AD24" s="10">
        <f>AVERAGE(AD3:AD23)</f>
        <v>7.053451929231885</v>
      </c>
      <c r="AI24" s="10">
        <f>AVERAGE(AI3:AI23)</f>
        <v>6.428571428571429</v>
      </c>
      <c r="AP24" s="10">
        <f>AVERAGE(AP3:AP23)</f>
        <v>1.3428571428571427</v>
      </c>
      <c r="AQ24" s="10">
        <f>AVERAGE(AQ3:AQ23)</f>
        <v>4.094395923333546</v>
      </c>
      <c r="AR24" s="10">
        <f>SUM(AVERAGE(AR3:AR23))</f>
        <v>2.2950423276198344</v>
      </c>
      <c r="AS24" s="10">
        <f>AVERAGE(AS3:AS23)</f>
        <v>7.003676985135751</v>
      </c>
      <c r="AV24" s="10">
        <f>AVERAGE(AV3:AV23)</f>
        <v>1.1904761904761902</v>
      </c>
      <c r="AW24" s="10">
        <f>AVERAGE(AW3:AW23)</f>
        <v>3.6486175560951817</v>
      </c>
      <c r="AX24" s="10">
        <f>AVERAGE(AX3:AX23)</f>
        <v>2.62837566095316</v>
      </c>
      <c r="AY24" s="10">
        <f>AVERAGE(AY3:AY23)</f>
        <v>8.129848974691008</v>
      </c>
      <c r="BC24" s="10">
        <f>AVERAGE(BC3:BC23)</f>
        <v>3.5921593715214235</v>
      </c>
      <c r="BE24" s="10">
        <f>AVERAGE(BE3:BE23)</f>
        <v>4.684321460607243</v>
      </c>
      <c r="BK24" s="10">
        <f>AVERAGE(BK3:BK23)</f>
        <v>6.7091316383874915</v>
      </c>
      <c r="BQ24" s="10">
        <f>AVERAGE(BQ3:BQ23)</f>
        <v>7.4741993201671315</v>
      </c>
    </row>
    <row r="25" spans="1:68" ht="12">
      <c r="A25" s="10"/>
      <c r="B25" s="10"/>
      <c r="C25" s="10"/>
      <c r="D25" s="10"/>
      <c r="E25" s="10"/>
      <c r="F25" s="10"/>
      <c r="G25" s="10" t="s">
        <v>67</v>
      </c>
      <c r="H25" s="10" t="s">
        <v>67</v>
      </c>
      <c r="I25" s="10" t="s">
        <v>19</v>
      </c>
      <c r="J25" s="10" t="s">
        <v>19</v>
      </c>
      <c r="K25" s="10"/>
      <c r="L25" s="10" t="s">
        <v>67</v>
      </c>
      <c r="M25" s="10" t="s">
        <v>67</v>
      </c>
      <c r="N25" s="10" t="s">
        <v>19</v>
      </c>
      <c r="O25" s="10" t="s">
        <v>19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 t="s">
        <v>67</v>
      </c>
      <c r="AQ25" s="10" t="s">
        <v>67</v>
      </c>
      <c r="AR25" s="10" t="s">
        <v>19</v>
      </c>
      <c r="AS25" s="10" t="s">
        <v>19</v>
      </c>
      <c r="AT25" s="10"/>
      <c r="AU25" s="10"/>
      <c r="AV25" s="10" t="s">
        <v>67</v>
      </c>
      <c r="AW25" s="10" t="s">
        <v>67</v>
      </c>
      <c r="AX25" s="10" t="s">
        <v>19</v>
      </c>
      <c r="AY25" s="10" t="s">
        <v>19</v>
      </c>
      <c r="AZ25" s="10"/>
      <c r="BA25" s="10"/>
      <c r="BB25" s="10"/>
      <c r="BC25" s="10"/>
      <c r="BD25" s="10" t="s">
        <v>19</v>
      </c>
      <c r="BE25" s="10"/>
      <c r="BF25" s="10"/>
      <c r="BG25" s="10"/>
      <c r="BH25" s="10"/>
      <c r="BI25" s="10"/>
      <c r="BJ25" s="10" t="s">
        <v>19</v>
      </c>
      <c r="BK25" s="10"/>
      <c r="BL25" s="10"/>
      <c r="BM25" s="10"/>
      <c r="BN25" s="10"/>
      <c r="BO25" s="10"/>
      <c r="BP25" s="10" t="s">
        <v>19</v>
      </c>
    </row>
    <row r="28" spans="1:91" ht="16.5">
      <c r="A28" s="2" t="s">
        <v>4</v>
      </c>
      <c r="B28" s="2"/>
      <c r="C28" s="2"/>
      <c r="D28" s="2"/>
      <c r="E28" s="2"/>
      <c r="F28" s="2"/>
      <c r="G28" s="2"/>
      <c r="H28" s="2"/>
      <c r="I28" s="2"/>
      <c r="J28" s="2" t="s">
        <v>118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 t="s">
        <v>18</v>
      </c>
      <c r="V28" s="2"/>
      <c r="W28" s="2"/>
      <c r="X28" s="2" t="s">
        <v>18</v>
      </c>
      <c r="Y28" s="2" t="s">
        <v>18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7</v>
      </c>
      <c r="AL28" s="2"/>
      <c r="AM28" s="2"/>
      <c r="BA28" s="2"/>
      <c r="BQ28" s="17" t="s">
        <v>118</v>
      </c>
      <c r="BY28" s="2" t="s">
        <v>7</v>
      </c>
      <c r="BZ28" s="14" t="s">
        <v>85</v>
      </c>
      <c r="CA28" s="2"/>
      <c r="CM28" s="2"/>
    </row>
    <row r="29" spans="1:110" ht="15">
      <c r="A29" s="1" t="s">
        <v>111</v>
      </c>
      <c r="B29" s="1" t="s">
        <v>6</v>
      </c>
      <c r="C29" s="1" t="s">
        <v>8</v>
      </c>
      <c r="D29" s="1" t="s">
        <v>21</v>
      </c>
      <c r="E29" s="3" t="s">
        <v>5</v>
      </c>
      <c r="F29" t="s">
        <v>9</v>
      </c>
      <c r="G29" t="s">
        <v>47</v>
      </c>
      <c r="H29" t="s">
        <v>48</v>
      </c>
      <c r="I29" s="5" t="s">
        <v>33</v>
      </c>
      <c r="J29" s="11" t="s">
        <v>38</v>
      </c>
      <c r="K29" t="s">
        <v>11</v>
      </c>
      <c r="L29" t="s">
        <v>50</v>
      </c>
      <c r="M29" t="s">
        <v>49</v>
      </c>
      <c r="N29" s="5" t="s">
        <v>34</v>
      </c>
      <c r="O29" s="11" t="s">
        <v>39</v>
      </c>
      <c r="P29" s="7" t="s">
        <v>12</v>
      </c>
      <c r="Q29" s="7" t="s">
        <v>51</v>
      </c>
      <c r="R29" s="7" t="s">
        <v>52</v>
      </c>
      <c r="S29" s="5" t="s">
        <v>35</v>
      </c>
      <c r="T29" s="11" t="s">
        <v>40</v>
      </c>
      <c r="U29" s="7" t="s">
        <v>13</v>
      </c>
      <c r="V29" s="7" t="s">
        <v>53</v>
      </c>
      <c r="W29" s="7" t="s">
        <v>54</v>
      </c>
      <c r="X29" s="5" t="s">
        <v>36</v>
      </c>
      <c r="Y29" s="13" t="s">
        <v>72</v>
      </c>
      <c r="Z29" s="7" t="s">
        <v>14</v>
      </c>
      <c r="AA29" s="7" t="s">
        <v>55</v>
      </c>
      <c r="AB29" s="7" t="s">
        <v>56</v>
      </c>
      <c r="AC29" s="5" t="s">
        <v>37</v>
      </c>
      <c r="AD29" s="13" t="s">
        <v>73</v>
      </c>
      <c r="AE29" s="7" t="s">
        <v>69</v>
      </c>
      <c r="AF29" s="7" t="s">
        <v>70</v>
      </c>
      <c r="AG29" s="7" t="s">
        <v>71</v>
      </c>
      <c r="AH29" s="5" t="s">
        <v>75</v>
      </c>
      <c r="AI29" s="13" t="s">
        <v>74</v>
      </c>
      <c r="AJ29" s="5"/>
      <c r="AK29" s="1" t="s">
        <v>20</v>
      </c>
      <c r="AL29" s="1" t="s">
        <v>10</v>
      </c>
      <c r="AM29" s="1" t="s">
        <v>21</v>
      </c>
      <c r="AN29" s="4" t="s">
        <v>1</v>
      </c>
      <c r="AO29" s="1" t="s">
        <v>0</v>
      </c>
      <c r="AP29" s="1" t="s">
        <v>57</v>
      </c>
      <c r="AQ29" s="1" t="s">
        <v>58</v>
      </c>
      <c r="AR29" s="6" t="s">
        <v>46</v>
      </c>
      <c r="AS29" s="12" t="s">
        <v>45</v>
      </c>
      <c r="AT29" s="15" t="s">
        <v>112</v>
      </c>
      <c r="AU29" s="1" t="s">
        <v>2</v>
      </c>
      <c r="AV29" s="1" t="s">
        <v>59</v>
      </c>
      <c r="AW29" s="1" t="s">
        <v>60</v>
      </c>
      <c r="AX29" s="6" t="s">
        <v>29</v>
      </c>
      <c r="AY29" s="12" t="s">
        <v>44</v>
      </c>
      <c r="AZ29" s="15" t="s">
        <v>113</v>
      </c>
      <c r="BA29" s="1" t="s">
        <v>15</v>
      </c>
      <c r="BB29" s="1" t="s">
        <v>61</v>
      </c>
      <c r="BC29" s="1" t="s">
        <v>62</v>
      </c>
      <c r="BD29" s="5" t="s">
        <v>30</v>
      </c>
      <c r="BE29" s="11" t="s">
        <v>41</v>
      </c>
      <c r="BF29" s="16" t="s">
        <v>114</v>
      </c>
      <c r="BG29" t="s">
        <v>16</v>
      </c>
      <c r="BH29" t="s">
        <v>64</v>
      </c>
      <c r="BI29" t="s">
        <v>63</v>
      </c>
      <c r="BJ29" s="5" t="s">
        <v>31</v>
      </c>
      <c r="BK29" s="11" t="s">
        <v>42</v>
      </c>
      <c r="BL29" s="16" t="s">
        <v>115</v>
      </c>
      <c r="BM29" t="s">
        <v>17</v>
      </c>
      <c r="BN29" t="s">
        <v>65</v>
      </c>
      <c r="BO29" t="s">
        <v>66</v>
      </c>
      <c r="BP29" s="5" t="s">
        <v>32</v>
      </c>
      <c r="BQ29" s="11" t="s">
        <v>43</v>
      </c>
      <c r="BR29" s="16" t="s">
        <v>116</v>
      </c>
      <c r="BS29" t="s">
        <v>76</v>
      </c>
      <c r="BT29" t="s">
        <v>77</v>
      </c>
      <c r="BU29" t="s">
        <v>78</v>
      </c>
      <c r="BV29" s="5" t="s">
        <v>79</v>
      </c>
      <c r="BW29" s="11" t="s">
        <v>80</v>
      </c>
      <c r="BY29" s="1" t="s">
        <v>20</v>
      </c>
      <c r="BZ29" s="1" t="s">
        <v>10</v>
      </c>
      <c r="CA29" s="1" t="s">
        <v>21</v>
      </c>
      <c r="CB29" s="14" t="s">
        <v>81</v>
      </c>
      <c r="CC29" s="1" t="s">
        <v>86</v>
      </c>
      <c r="CD29" s="1" t="s">
        <v>87</v>
      </c>
      <c r="CE29" s="1" t="s">
        <v>88</v>
      </c>
      <c r="CF29" s="6" t="s">
        <v>89</v>
      </c>
      <c r="CG29" s="12" t="s">
        <v>90</v>
      </c>
      <c r="CH29" s="1" t="s">
        <v>106</v>
      </c>
      <c r="CI29" s="1" t="s">
        <v>91</v>
      </c>
      <c r="CJ29" s="1" t="s">
        <v>92</v>
      </c>
      <c r="CK29" s="6" t="s">
        <v>29</v>
      </c>
      <c r="CL29" s="12" t="s">
        <v>93</v>
      </c>
      <c r="CM29" s="1" t="s">
        <v>94</v>
      </c>
      <c r="CN29" s="1" t="s">
        <v>95</v>
      </c>
      <c r="CO29" s="1" t="s">
        <v>96</v>
      </c>
      <c r="CP29" s="5" t="s">
        <v>30</v>
      </c>
      <c r="CQ29" s="11" t="s">
        <v>97</v>
      </c>
      <c r="CR29" t="s">
        <v>98</v>
      </c>
      <c r="CS29" t="s">
        <v>99</v>
      </c>
      <c r="CT29" t="s">
        <v>100</v>
      </c>
      <c r="CU29" s="5" t="s">
        <v>31</v>
      </c>
      <c r="CV29" s="11" t="s">
        <v>101</v>
      </c>
      <c r="CW29" t="s">
        <v>102</v>
      </c>
      <c r="CX29" t="s">
        <v>103</v>
      </c>
      <c r="CY29" t="s">
        <v>104</v>
      </c>
      <c r="CZ29" s="5" t="s">
        <v>32</v>
      </c>
      <c r="DA29" s="11" t="s">
        <v>105</v>
      </c>
      <c r="DB29" t="s">
        <v>107</v>
      </c>
      <c r="DC29" t="s">
        <v>108</v>
      </c>
      <c r="DD29" t="s">
        <v>109</v>
      </c>
      <c r="DE29" s="5" t="s">
        <v>79</v>
      </c>
      <c r="DF29" s="11" t="s">
        <v>110</v>
      </c>
    </row>
    <row r="30" spans="1:110" ht="12">
      <c r="A30">
        <v>156.6</v>
      </c>
      <c r="B30">
        <v>626.4</v>
      </c>
      <c r="C30">
        <v>0</v>
      </c>
      <c r="D30" t="s">
        <v>22</v>
      </c>
      <c r="E30">
        <f aca="true" t="shared" si="53" ref="E30:E50">(B30)*((POWER(1.00057779,C30)))</f>
        <v>626.4</v>
      </c>
      <c r="F30">
        <v>628.2</v>
      </c>
      <c r="G30">
        <v>1.5</v>
      </c>
      <c r="H30">
        <f>1200/LN(2)*LN((F30+G30)/(F30))</f>
        <v>4.128869233615127</v>
      </c>
      <c r="I30">
        <f>F30-E30</f>
        <v>1.8000000000000682</v>
      </c>
      <c r="J30">
        <f>1200/LN(2)*LN((F30)/(E30))</f>
        <v>4.967676433108947</v>
      </c>
      <c r="K30">
        <v>628.6</v>
      </c>
      <c r="L30">
        <v>2</v>
      </c>
      <c r="M30">
        <f>1200/LN(2)*LN((K30+L30)/(K30))</f>
        <v>5.499477461500316</v>
      </c>
      <c r="N30">
        <f>SUM(K30-E30)</f>
        <v>2.2000000000000455</v>
      </c>
      <c r="O30">
        <f>1200/LN(2)*LN((K30)/(E30))</f>
        <v>6.069671409252449</v>
      </c>
      <c r="P30">
        <v>627.7</v>
      </c>
      <c r="Q30">
        <v>1.7</v>
      </c>
      <c r="R30">
        <f>1200/LN(2)*LN((P30+Q30)/(P30))</f>
        <v>4.682363658412133</v>
      </c>
      <c r="S30">
        <f>SUM(P30-E30)</f>
        <v>1.3000000000000682</v>
      </c>
      <c r="T30">
        <f>1200/LN(2)*LN((P30)/(E30))</f>
        <v>3.589195550447927</v>
      </c>
      <c r="U30">
        <v>628.7</v>
      </c>
      <c r="V30">
        <v>2.7</v>
      </c>
      <c r="W30">
        <f>1200/LN(2)*LN((U30+V30)/(U30))</f>
        <v>7.418997041431864</v>
      </c>
      <c r="X30">
        <f>SUM(U30-E30)</f>
        <v>2.300000000000068</v>
      </c>
      <c r="Y30">
        <f>1200/LN(2)*LN((U30)/(E30))</f>
        <v>6.345060584901461</v>
      </c>
      <c r="Z30">
        <v>629.7</v>
      </c>
      <c r="AA30">
        <v>3.4</v>
      </c>
      <c r="AB30">
        <f>1200/LN(2)*LN((Z30+AA30)/(Z30))</f>
        <v>9.322473852148448</v>
      </c>
      <c r="AC30">
        <f>SUM(Z30-E30)</f>
        <v>3.300000000000068</v>
      </c>
      <c r="AD30">
        <f>1200/LN(2)*LN((Z30)/(E30))</f>
        <v>9.096545666724149</v>
      </c>
      <c r="AE30">
        <v>628.6</v>
      </c>
      <c r="AF30">
        <v>1.8</v>
      </c>
      <c r="AG30">
        <f>1200/LN(2)*LN((AE30+AF30)/(AE30))</f>
        <v>4.950315189150282</v>
      </c>
      <c r="AH30">
        <f>SUM(AE30-E30)</f>
        <v>2.2000000000000455</v>
      </c>
      <c r="AI30">
        <f>1200/LN(2)*LN((AE30)/(E30))</f>
        <v>6.069671409252449</v>
      </c>
      <c r="AK30">
        <v>626.4</v>
      </c>
      <c r="AL30">
        <v>0</v>
      </c>
      <c r="AM30" t="s">
        <v>22</v>
      </c>
      <c r="AN30">
        <f aca="true" t="shared" si="54" ref="AN30:AN50">(AK30)*((POWER(1.00057779,AL30)))</f>
        <v>626.4</v>
      </c>
      <c r="AO30">
        <v>627</v>
      </c>
      <c r="AP30">
        <v>1.8</v>
      </c>
      <c r="AQ30">
        <f>1200/LN(2)*LN((AO30+AP30)/(AO30))</f>
        <v>4.962929483046129</v>
      </c>
      <c r="AR30">
        <f>SUM(AO30-AN30)</f>
        <v>0.6000000000000227</v>
      </c>
      <c r="AS30">
        <f aca="true" t="shared" si="55" ref="AS30:AS50">1200/LN(2)*LN((AO30)/(AN30))</f>
        <v>1.6574764780329432</v>
      </c>
      <c r="AT30">
        <f>1200/LN(2)*LN((AO30)/(E30))</f>
        <v>1.6574764780329432</v>
      </c>
      <c r="AU30">
        <v>628.7</v>
      </c>
      <c r="AV30" s="1">
        <v>1.4</v>
      </c>
      <c r="AW30">
        <f aca="true" t="shared" si="56" ref="AW30:AW50">1200/LN(2)*LN((AU30+AV31)/(AU30))</f>
        <v>3.850855843685277</v>
      </c>
      <c r="AX30">
        <f>SUM(AU30-AN30)</f>
        <v>2.300000000000068</v>
      </c>
      <c r="AY30">
        <f>1200/LN(2)*LN((AU30)/(AN30))</f>
        <v>6.345060584901461</v>
      </c>
      <c r="AZ30">
        <f>1200/LN(2)*LN((AU30)/(E30))</f>
        <v>6.345060584901461</v>
      </c>
      <c r="BA30">
        <v>629.6</v>
      </c>
      <c r="BB30">
        <v>2.1</v>
      </c>
      <c r="BC30">
        <f>1200/LN(2)*LN((BA30+BB30)/(BA30))</f>
        <v>5.764837647504591</v>
      </c>
      <c r="BD30">
        <f>SUM(BA30-AN30)</f>
        <v>3.2000000000000455</v>
      </c>
      <c r="BE30">
        <f>1200/LN(2)*LN((BA30)/(AN30))</f>
        <v>8.821593859734818</v>
      </c>
      <c r="BF30">
        <f>1200/LN(2)*LN((BA30)/(E30))</f>
        <v>8.821593859734818</v>
      </c>
      <c r="BG30">
        <v>626.4</v>
      </c>
      <c r="BH30">
        <v>1.7</v>
      </c>
      <c r="BI30">
        <f>1200/LN(2)*LN((BG30+BH30)/(BG30))</f>
        <v>4.692068050919453</v>
      </c>
      <c r="BJ30">
        <f>SUM(BG30-AN30)</f>
        <v>0</v>
      </c>
      <c r="BK30">
        <f>1200/LN(2)*LN((BG30)/(AN30))</f>
        <v>0</v>
      </c>
      <c r="BL30">
        <f>1200/LN(2)*LN((BG30)/(E30))</f>
        <v>0</v>
      </c>
      <c r="BM30">
        <v>626.9</v>
      </c>
      <c r="BN30">
        <v>2.1</v>
      </c>
      <c r="BO30">
        <f>1200/LN(2)*LN((BM30+BN30)/(BM30))</f>
        <v>5.789624797116373</v>
      </c>
      <c r="BP30">
        <f>SUM(BM30-AN30)</f>
        <v>0.5</v>
      </c>
      <c r="BQ30">
        <f>1200/LN(2)*LN((BM30)/(AN30))</f>
        <v>1.3813405736167486</v>
      </c>
      <c r="BR30">
        <f>1200/LN(2)*LN((BM30)/(E30))</f>
        <v>1.3813405736167486</v>
      </c>
      <c r="BS30">
        <v>629.5</v>
      </c>
      <c r="BT30">
        <v>2.1</v>
      </c>
      <c r="BU30">
        <f>1200/LN(2)*LN((BS30+BT30)/(BS30))</f>
        <v>5.7657519046295995</v>
      </c>
      <c r="BV30">
        <f>SUM(BS30-AN30)</f>
        <v>3.1000000000000227</v>
      </c>
      <c r="BW30">
        <f>1200/LN(2)*LN((BS30)/(AN30))</f>
        <v>8.546598378405758</v>
      </c>
      <c r="BY30">
        <v>626.4</v>
      </c>
      <c r="BZ30">
        <v>0</v>
      </c>
      <c r="CA30" t="s">
        <v>22</v>
      </c>
      <c r="CB30">
        <f aca="true" t="shared" si="57" ref="CB30:CB50">(BY30)*((POWER(1.00057779,BZ30)))</f>
        <v>626.4</v>
      </c>
      <c r="CC30">
        <v>627</v>
      </c>
      <c r="CD30">
        <v>1.8</v>
      </c>
      <c r="CE30">
        <f>1200/LN(2)*LN((CC30+CD30)/(CC30))</f>
        <v>4.962929483046129</v>
      </c>
      <c r="CF30">
        <f>SUM(CC30-CB30)</f>
        <v>0.6000000000000227</v>
      </c>
      <c r="CG30">
        <f>1200/LN(2)*LN((CC30)/(CB30))</f>
        <v>1.6574764780329432</v>
      </c>
      <c r="CH30">
        <v>628.7</v>
      </c>
      <c r="CI30" s="1">
        <v>1.4</v>
      </c>
      <c r="CJ30">
        <f aca="true" t="shared" si="58" ref="CJ30:CJ50">1200/LN(2)*LN((CH30+CI31)/(CH30))</f>
        <v>3.850855843685277</v>
      </c>
      <c r="CK30">
        <f>SUM(CH30-CB30)</f>
        <v>2.300000000000068</v>
      </c>
      <c r="CL30">
        <f>1200/LN(2)*LN((CH30)/(CB30))</f>
        <v>6.345060584901461</v>
      </c>
      <c r="CM30">
        <v>629.6</v>
      </c>
      <c r="CN30">
        <v>2.1</v>
      </c>
      <c r="CO30">
        <f>1200/LN(2)*LN((CM30+CN30)/(CM30))</f>
        <v>5.764837647504591</v>
      </c>
      <c r="CP30">
        <f>SUM(CM30-CB30)</f>
        <v>3.2000000000000455</v>
      </c>
      <c r="CQ30">
        <f>1200/LN(2)*LN((CM30)/(CB30))</f>
        <v>8.821593859734818</v>
      </c>
      <c r="CR30">
        <v>626.4</v>
      </c>
      <c r="CS30">
        <v>1.7</v>
      </c>
      <c r="CT30">
        <f>1200/LN(2)*LN((CR30+CS30)/(CR30))</f>
        <v>4.692068050919453</v>
      </c>
      <c r="CU30">
        <f>SUM(CR30-CB30)</f>
        <v>0</v>
      </c>
      <c r="CV30">
        <f>1200/LN(2)*LN((CR30)/(CB30))</f>
        <v>0</v>
      </c>
      <c r="CW30">
        <v>626.9</v>
      </c>
      <c r="CX30">
        <v>2.1</v>
      </c>
      <c r="CY30">
        <f>1200/LN(2)*LN((CW30+CX30)/(CW30))</f>
        <v>5.789624797116373</v>
      </c>
      <c r="CZ30">
        <f>SUM(CW30-CB30)</f>
        <v>0.5</v>
      </c>
      <c r="DA30">
        <f>1200/LN(2)*LN((CW30)/(CB30))</f>
        <v>1.3813405736167486</v>
      </c>
      <c r="DB30">
        <v>629.5</v>
      </c>
      <c r="DC30">
        <v>2.1</v>
      </c>
      <c r="DD30">
        <f>1200/LN(2)*LN((DB30+DC30)/(DB30))</f>
        <v>5.7657519046295995</v>
      </c>
      <c r="DE30">
        <f>SUM(DB30-CB30)</f>
        <v>3.1000000000000227</v>
      </c>
      <c r="DF30">
        <f>1200/LN(2)*LN((DB30)/(CB30))</f>
        <v>8.546598378405758</v>
      </c>
    </row>
    <row r="31" spans="1:110" ht="12">
      <c r="A31">
        <v>131.7</v>
      </c>
      <c r="B31">
        <v>526.8</v>
      </c>
      <c r="C31">
        <v>300</v>
      </c>
      <c r="D31" t="s">
        <v>22</v>
      </c>
      <c r="E31">
        <f t="shared" si="53"/>
        <v>626.4744008690928</v>
      </c>
      <c r="F31">
        <v>629</v>
      </c>
      <c r="G31">
        <v>1.2</v>
      </c>
      <c r="H31">
        <f aca="true" t="shared" si="59" ref="H31:H50">1200/LN(2)*LN((F31+G31)/(F31))</f>
        <v>3.2996847010658974</v>
      </c>
      <c r="I31">
        <f aca="true" t="shared" si="60" ref="I31:I50">F31-E31</f>
        <v>2.5255991309071533</v>
      </c>
      <c r="J31">
        <f aca="true" t="shared" si="61" ref="J31:J50">1200/LN(2)*LN((F31)/(E31))</f>
        <v>6.965349679462399</v>
      </c>
      <c r="K31">
        <v>627</v>
      </c>
      <c r="L31">
        <v>1.3</v>
      </c>
      <c r="M31">
        <f aca="true" t="shared" si="62" ref="M31:M50">1200/LN(2)*LN((K31+L31)/(K31))</f>
        <v>3.5857644680439256</v>
      </c>
      <c r="N31">
        <f aca="true" t="shared" si="63" ref="N31:N50">SUM(K31-E31)</f>
        <v>0.5255991309071533</v>
      </c>
      <c r="O31">
        <f aca="true" t="shared" si="64" ref="O31:O50">1200/LN(2)*LN((K31)/(E31))</f>
        <v>1.4518607867619553</v>
      </c>
      <c r="P31">
        <v>627.9</v>
      </c>
      <c r="Q31">
        <v>1.5</v>
      </c>
      <c r="R31">
        <f aca="true" t="shared" si="65" ref="R31:R50">1200/LN(2)*LN((P31+Q31)/(P31))</f>
        <v>4.130839585870197</v>
      </c>
      <c r="S31">
        <f aca="true" t="shared" si="66" ref="S31:S50">SUM(P31-E31)</f>
        <v>1.4255991309071305</v>
      </c>
      <c r="T31">
        <f aca="true" t="shared" si="67" ref="T31:T50">1200/LN(2)*LN((P31)/(E31))</f>
        <v>3.9351039317188086</v>
      </c>
      <c r="U31">
        <v>626.9</v>
      </c>
      <c r="V31">
        <v>1.3</v>
      </c>
      <c r="W31">
        <f aca="true" t="shared" si="68" ref="W31:W50">1200/LN(2)*LN((U31+V31)/(U31))</f>
        <v>3.5863358594921864</v>
      </c>
      <c r="X31">
        <f aca="true" t="shared" si="69" ref="X31:X50">SUM(U31-E31)</f>
        <v>0.42559913090713053</v>
      </c>
      <c r="Y31">
        <f aca="true" t="shared" si="70" ref="Y31:Y50">1200/LN(2)*LN((U31)/(E31))</f>
        <v>1.1757248823455388</v>
      </c>
      <c r="Z31">
        <v>629.5</v>
      </c>
      <c r="AA31">
        <v>1.5</v>
      </c>
      <c r="AB31">
        <f aca="true" t="shared" si="71" ref="AB31:AB50">1200/LN(2)*LN((Z31+AA31)/(Z31))</f>
        <v>4.120352716239026</v>
      </c>
      <c r="AC31">
        <f aca="true" t="shared" si="72" ref="AC31:AC50">SUM(Z31-E31)</f>
        <v>3.0255991309071533</v>
      </c>
      <c r="AD31">
        <f aca="true" t="shared" si="73" ref="AD31:AD50">1200/LN(2)*LN((Z31)/(E31))</f>
        <v>8.340982687134947</v>
      </c>
      <c r="AE31">
        <v>626.4</v>
      </c>
      <c r="AF31">
        <v>1.5</v>
      </c>
      <c r="AG31">
        <f aca="true" t="shared" si="74" ref="AG31:AG50">1200/LN(2)*LN((AE31+AF31)/(AE31))</f>
        <v>4.140719622989719</v>
      </c>
      <c r="AH31">
        <f aca="true" t="shared" si="75" ref="AH31:AH50">SUM(AE31-E31)</f>
        <v>-0.07440086909286947</v>
      </c>
      <c r="AI31">
        <f aca="true" t="shared" si="76" ref="AI31:AI50">1200/LN(2)*LN((AE31)/(E31))</f>
        <v>-0.20561569127078336</v>
      </c>
      <c r="AK31">
        <v>526.8</v>
      </c>
      <c r="AL31">
        <v>315.6</v>
      </c>
      <c r="AM31" t="s">
        <v>22</v>
      </c>
      <c r="AN31">
        <f t="shared" si="54"/>
        <v>632.1450226220946</v>
      </c>
      <c r="AO31">
        <v>627.6</v>
      </c>
      <c r="AP31">
        <v>1.3</v>
      </c>
      <c r="AQ31">
        <f aca="true" t="shared" si="77" ref="AQ31:AQ50">1200/LN(2)*LN((AO31+AP31)/(AO31))</f>
        <v>3.582339939246731</v>
      </c>
      <c r="AR31">
        <f aca="true" t="shared" si="78" ref="AR31:AR50">SUM(AO31-AN31)</f>
        <v>-4.545022622094621</v>
      </c>
      <c r="AS31">
        <f t="shared" si="55"/>
        <v>-12.492261397670779</v>
      </c>
      <c r="AT31">
        <f aca="true" t="shared" si="79" ref="AT31:AT50">1200/LN(2)*LN((AO31)/(E31))</f>
        <v>3.107751921197488</v>
      </c>
      <c r="AU31">
        <v>630.7</v>
      </c>
      <c r="AV31">
        <v>1.4</v>
      </c>
      <c r="AW31">
        <f t="shared" si="56"/>
        <v>2.74276681111667</v>
      </c>
      <c r="AX31">
        <f aca="true" t="shared" si="80" ref="AX31:AX50">SUM(AU31-AN31)</f>
        <v>-1.4450226220945979</v>
      </c>
      <c r="AY31">
        <f aca="true" t="shared" si="81" ref="AY31:AY50">1200/LN(2)*LN((AU31)/(AN31))</f>
        <v>-3.9619643140167033</v>
      </c>
      <c r="AZ31">
        <f aca="true" t="shared" si="82" ref="AZ31:AZ50">1200/LN(2)*LN((AU31)/(E31))</f>
        <v>11.638049004851919</v>
      </c>
      <c r="BA31">
        <v>628</v>
      </c>
      <c r="BB31">
        <v>1.5</v>
      </c>
      <c r="BC31">
        <f aca="true" t="shared" si="83" ref="BC31:BC50">1200/LN(2)*LN((BA31+BB31)/(BA31))</f>
        <v>4.130182592867372</v>
      </c>
      <c r="BD31">
        <f aca="true" t="shared" si="84" ref="BD31:BD50">SUM(BA31-AN31)</f>
        <v>-4.145022622094643</v>
      </c>
      <c r="BE31">
        <f aca="true" t="shared" si="85" ref="BE31:BE50">1200/LN(2)*LN((BA31)/(AN31))</f>
        <v>-11.38921322460085</v>
      </c>
      <c r="BF31">
        <f aca="true" t="shared" si="86" ref="BF31:BF50">1200/LN(2)*LN((BA31)/(E31))</f>
        <v>4.210800094267521</v>
      </c>
      <c r="BG31">
        <v>630.7</v>
      </c>
      <c r="BH31">
        <v>2.1</v>
      </c>
      <c r="BI31">
        <f aca="true" t="shared" si="87" ref="BI31:BI50">1200/LN(2)*LN((BG31+BH31)/(BG31))</f>
        <v>5.754799921979012</v>
      </c>
      <c r="BJ31">
        <f aca="true" t="shared" si="88" ref="BJ31:BJ50">SUM(BG31-AN31)</f>
        <v>-1.4450226220945979</v>
      </c>
      <c r="BK31">
        <f aca="true" t="shared" si="89" ref="BK31:BK50">1200/LN(2)*LN((BG31)/(AN31))</f>
        <v>-3.9619643140167033</v>
      </c>
      <c r="BL31">
        <f aca="true" t="shared" si="90" ref="BL31:BL50">1200/LN(2)*LN((BG31)/(E31))</f>
        <v>11.638049004851919</v>
      </c>
      <c r="BM31">
        <v>631.8</v>
      </c>
      <c r="BN31">
        <v>1.9</v>
      </c>
      <c r="BO31">
        <f aca="true" t="shared" si="91" ref="BO31:BO50">1200/LN(2)*LN((BM31+BN31)/(BM31))</f>
        <v>5.198494136372071</v>
      </c>
      <c r="BP31">
        <f aca="true" t="shared" si="92" ref="BP31:BP50">SUM(BM31-AN31)</f>
        <v>-0.3450226220946888</v>
      </c>
      <c r="BQ31">
        <f aca="true" t="shared" si="93" ref="BQ31:BQ50">1200/LN(2)*LN((BM31)/(AN31))</f>
        <v>-0.9451596631403569</v>
      </c>
      <c r="BR31">
        <f aca="true" t="shared" si="94" ref="BR31:BR50">1200/LN(2)*LN((BM31)/(E31))</f>
        <v>14.654853655728116</v>
      </c>
      <c r="BS31">
        <v>634.2</v>
      </c>
      <c r="BT31">
        <v>1.6</v>
      </c>
      <c r="BU31">
        <f aca="true" t="shared" si="95" ref="BU31:BU50">1200/LN(2)*LN((BS31+BT31)/(BS31))</f>
        <v>4.362166840964384</v>
      </c>
      <c r="BV31">
        <f aca="true" t="shared" si="96" ref="BV31:BV50">SUM(BS31-AN31)</f>
        <v>2.054977377905402</v>
      </c>
      <c r="BW31">
        <f aca="true" t="shared" si="97" ref="BW31:BW50">1200/LN(2)*LN((BS31)/(AN31))</f>
        <v>5.61876876521916</v>
      </c>
      <c r="BY31">
        <v>526.8</v>
      </c>
      <c r="BZ31">
        <v>315.6</v>
      </c>
      <c r="CA31" t="s">
        <v>22</v>
      </c>
      <c r="CB31">
        <f t="shared" si="57"/>
        <v>632.1450226220946</v>
      </c>
      <c r="CC31">
        <v>627.6</v>
      </c>
      <c r="CD31">
        <v>1.3</v>
      </c>
      <c r="CE31">
        <f aca="true" t="shared" si="98" ref="CE31:CE50">1200/LN(2)*LN((CC31+CD31)/(CC31))</f>
        <v>3.582339939246731</v>
      </c>
      <c r="CF31">
        <f aca="true" t="shared" si="99" ref="CF31:CF50">SUM(CC31-CB31)</f>
        <v>-4.545022622094621</v>
      </c>
      <c r="CG31">
        <f aca="true" t="shared" si="100" ref="CG31:CG50">1200/LN(2)*LN((CC31)/(CB31))</f>
        <v>-12.492261397670779</v>
      </c>
      <c r="CH31">
        <v>630.7</v>
      </c>
      <c r="CI31">
        <v>1.4</v>
      </c>
      <c r="CJ31">
        <f t="shared" si="58"/>
        <v>2.74276681111667</v>
      </c>
      <c r="CK31">
        <f aca="true" t="shared" si="101" ref="CK31:CK50">SUM(CH31-CB31)</f>
        <v>-1.4450226220945979</v>
      </c>
      <c r="CL31">
        <f aca="true" t="shared" si="102" ref="CL31:CL50">1200/LN(2)*LN((CH31)/(CB31))</f>
        <v>-3.9619643140167033</v>
      </c>
      <c r="CM31">
        <v>628</v>
      </c>
      <c r="CN31">
        <v>1.5</v>
      </c>
      <c r="CO31">
        <f aca="true" t="shared" si="103" ref="CO31:CO50">1200/LN(2)*LN((CM31+CN31)/(CM31))</f>
        <v>4.130182592867372</v>
      </c>
      <c r="CP31">
        <f aca="true" t="shared" si="104" ref="CP31:CP50">SUM(CM31-CB31)</f>
        <v>-4.145022622094643</v>
      </c>
      <c r="CQ31">
        <f aca="true" t="shared" si="105" ref="CQ31:CQ50">1200/LN(2)*LN((CM31)/(CB31))</f>
        <v>-11.38921322460085</v>
      </c>
      <c r="CR31">
        <v>630.7</v>
      </c>
      <c r="CS31">
        <v>2.1</v>
      </c>
      <c r="CT31">
        <f aca="true" t="shared" si="106" ref="CT31:CT50">1200/LN(2)*LN((CR31+CS31)/(CR31))</f>
        <v>5.754799921979012</v>
      </c>
      <c r="CU31">
        <f aca="true" t="shared" si="107" ref="CU31:CU50">SUM(CR31-CB31)</f>
        <v>-1.4450226220945979</v>
      </c>
      <c r="CV31">
        <f aca="true" t="shared" si="108" ref="CV31:CV50">1200/LN(2)*LN((CR31)/(CB31))</f>
        <v>-3.9619643140167033</v>
      </c>
      <c r="CW31">
        <v>631.8</v>
      </c>
      <c r="CX31">
        <v>1.9</v>
      </c>
      <c r="CY31">
        <f aca="true" t="shared" si="109" ref="CY31:CY50">1200/LN(2)*LN((CW31+CX31)/(CW31))</f>
        <v>5.198494136372071</v>
      </c>
      <c r="CZ31">
        <f aca="true" t="shared" si="110" ref="CZ31:CZ50">SUM(CW31-CB31)</f>
        <v>-0.3450226220946888</v>
      </c>
      <c r="DA31">
        <f aca="true" t="shared" si="111" ref="DA31:DA50">1200/LN(2)*LN((CW31)/(CB31))</f>
        <v>-0.9451596631403569</v>
      </c>
      <c r="DB31">
        <v>634.2</v>
      </c>
      <c r="DC31">
        <v>1.6</v>
      </c>
      <c r="DD31">
        <f aca="true" t="shared" si="112" ref="DD31:DD50">1200/LN(2)*LN((DB31+DC31)/(DB31))</f>
        <v>4.362166840964384</v>
      </c>
      <c r="DE31">
        <f aca="true" t="shared" si="113" ref="DE31:DE50">SUM(DB31-CB31)</f>
        <v>2.054977377905402</v>
      </c>
      <c r="DF31">
        <f aca="true" t="shared" si="114" ref="DF31:DF50">1200/LN(2)*LN((DB31)/(CB31))</f>
        <v>5.61876876521916</v>
      </c>
    </row>
    <row r="32" spans="1:110" ht="12">
      <c r="A32">
        <v>175.7</v>
      </c>
      <c r="B32">
        <v>350.4</v>
      </c>
      <c r="C32">
        <v>700</v>
      </c>
      <c r="D32" t="s">
        <v>23</v>
      </c>
      <c r="E32">
        <f t="shared" si="53"/>
        <v>525.0069809763296</v>
      </c>
      <c r="F32">
        <v>526.2</v>
      </c>
      <c r="G32">
        <v>1.2</v>
      </c>
      <c r="H32">
        <f t="shared" si="59"/>
        <v>3.9435872384054327</v>
      </c>
      <c r="I32">
        <f t="shared" si="60"/>
        <v>1.1930190236704448</v>
      </c>
      <c r="J32">
        <f t="shared" si="61"/>
        <v>3.92957063468695</v>
      </c>
      <c r="K32">
        <v>525</v>
      </c>
      <c r="L32">
        <v>1.3</v>
      </c>
      <c r="M32">
        <f t="shared" si="62"/>
        <v>4.281566462311483</v>
      </c>
      <c r="N32">
        <f t="shared" si="63"/>
        <v>-0.006980976329600708</v>
      </c>
      <c r="O32">
        <f t="shared" si="64"/>
        <v>-0.023020235363499737</v>
      </c>
      <c r="P32">
        <v>525.7</v>
      </c>
      <c r="Q32">
        <v>1.2</v>
      </c>
      <c r="R32">
        <f t="shared" si="65"/>
        <v>3.9473337619221605</v>
      </c>
      <c r="S32">
        <f t="shared" si="66"/>
        <v>0.6930190236704448</v>
      </c>
      <c r="T32">
        <f t="shared" si="67"/>
        <v>2.2837543218708425</v>
      </c>
      <c r="U32">
        <v>524.4</v>
      </c>
      <c r="V32">
        <v>1.1</v>
      </c>
      <c r="W32">
        <f t="shared" si="68"/>
        <v>3.627694353343487</v>
      </c>
      <c r="X32">
        <f t="shared" si="69"/>
        <v>-0.6069809763296234</v>
      </c>
      <c r="Y32">
        <f t="shared" si="70"/>
        <v>-2.002704898275022</v>
      </c>
      <c r="Z32">
        <v>525.8</v>
      </c>
      <c r="AA32">
        <v>1</v>
      </c>
      <c r="AB32">
        <f t="shared" si="71"/>
        <v>3.2894443661622264</v>
      </c>
      <c r="AC32">
        <f t="shared" si="72"/>
        <v>0.7930190236703538</v>
      </c>
      <c r="AD32">
        <f t="shared" si="73"/>
        <v>2.6130427772744707</v>
      </c>
      <c r="AE32">
        <v>526.3</v>
      </c>
      <c r="AF32">
        <v>1</v>
      </c>
      <c r="AG32">
        <f t="shared" si="74"/>
        <v>3.2863222644702996</v>
      </c>
      <c r="AH32">
        <f t="shared" si="75"/>
        <v>1.2930190236703538</v>
      </c>
      <c r="AI32">
        <f t="shared" si="76"/>
        <v>4.2585462269481695</v>
      </c>
      <c r="AK32">
        <v>350.4</v>
      </c>
      <c r="AL32">
        <v>702</v>
      </c>
      <c r="AM32" t="s">
        <v>23</v>
      </c>
      <c r="AN32">
        <f t="shared" si="54"/>
        <v>525.6138438124109</v>
      </c>
      <c r="AO32">
        <v>525.8</v>
      </c>
      <c r="AP32">
        <v>1.1</v>
      </c>
      <c r="AQ32">
        <f t="shared" si="77"/>
        <v>3.6180453065179843</v>
      </c>
      <c r="AR32">
        <f t="shared" si="78"/>
        <v>0.18615618758906294</v>
      </c>
      <c r="AS32">
        <f t="shared" si="55"/>
        <v>0.613041069723114</v>
      </c>
      <c r="AT32">
        <f t="shared" si="79"/>
        <v>2.6130427772744707</v>
      </c>
      <c r="AU32">
        <v>527.2</v>
      </c>
      <c r="AV32">
        <v>1</v>
      </c>
      <c r="AW32">
        <f t="shared" si="56"/>
        <v>3.280717390849319</v>
      </c>
      <c r="AX32">
        <f t="shared" si="80"/>
        <v>1.5861561875891539</v>
      </c>
      <c r="AY32">
        <f t="shared" si="81"/>
        <v>5.21651513773068</v>
      </c>
      <c r="AZ32">
        <f t="shared" si="82"/>
        <v>7.216516845281751</v>
      </c>
      <c r="BA32">
        <v>526.8</v>
      </c>
      <c r="BB32">
        <v>1.3</v>
      </c>
      <c r="BC32">
        <f t="shared" si="83"/>
        <v>4.266954977908847</v>
      </c>
      <c r="BD32">
        <f t="shared" si="84"/>
        <v>1.186156187589063</v>
      </c>
      <c r="BE32">
        <f t="shared" si="85"/>
        <v>3.9024854358853704</v>
      </c>
      <c r="BF32">
        <f t="shared" si="86"/>
        <v>5.902487143436905</v>
      </c>
      <c r="BG32">
        <v>525.8</v>
      </c>
      <c r="BH32">
        <v>1.2</v>
      </c>
      <c r="BI32">
        <f t="shared" si="87"/>
        <v>3.9465838878373387</v>
      </c>
      <c r="BJ32">
        <f t="shared" si="88"/>
        <v>0.18615618758906294</v>
      </c>
      <c r="BK32">
        <f t="shared" si="89"/>
        <v>0.613041069723114</v>
      </c>
      <c r="BL32">
        <f t="shared" si="90"/>
        <v>2.6130427772744707</v>
      </c>
      <c r="BM32">
        <v>527.7</v>
      </c>
      <c r="BN32">
        <v>1.1</v>
      </c>
      <c r="BO32">
        <f t="shared" si="91"/>
        <v>3.6050319774893387</v>
      </c>
      <c r="BP32">
        <f t="shared" si="92"/>
        <v>2.086156187589154</v>
      </c>
      <c r="BQ32">
        <f t="shared" si="93"/>
        <v>6.857650959809201</v>
      </c>
      <c r="BR32">
        <f t="shared" si="94"/>
        <v>8.857652667360357</v>
      </c>
      <c r="BS32">
        <v>527.6</v>
      </c>
      <c r="BT32">
        <v>1.2</v>
      </c>
      <c r="BU32">
        <f t="shared" si="95"/>
        <v>3.933134707376415</v>
      </c>
      <c r="BV32">
        <f t="shared" si="96"/>
        <v>1.9861561875891312</v>
      </c>
      <c r="BW32">
        <f t="shared" si="97"/>
        <v>6.529548229921928</v>
      </c>
      <c r="BY32">
        <v>350.4</v>
      </c>
      <c r="BZ32">
        <v>702</v>
      </c>
      <c r="CA32" t="s">
        <v>23</v>
      </c>
      <c r="CB32">
        <f t="shared" si="57"/>
        <v>525.6138438124109</v>
      </c>
      <c r="CC32">
        <v>525.8</v>
      </c>
      <c r="CD32">
        <v>1.1</v>
      </c>
      <c r="CE32">
        <f t="shared" si="98"/>
        <v>3.6180453065179843</v>
      </c>
      <c r="CF32">
        <f t="shared" si="99"/>
        <v>0.18615618758906294</v>
      </c>
      <c r="CG32">
        <f t="shared" si="100"/>
        <v>0.613041069723114</v>
      </c>
      <c r="CH32">
        <v>527.2</v>
      </c>
      <c r="CI32">
        <v>1</v>
      </c>
      <c r="CJ32">
        <f t="shared" si="58"/>
        <v>3.280717390849319</v>
      </c>
      <c r="CK32">
        <f t="shared" si="101"/>
        <v>1.5861561875891539</v>
      </c>
      <c r="CL32">
        <f t="shared" si="102"/>
        <v>5.21651513773068</v>
      </c>
      <c r="CM32">
        <v>526.8</v>
      </c>
      <c r="CN32">
        <v>1.3</v>
      </c>
      <c r="CO32">
        <f t="shared" si="103"/>
        <v>4.266954977908847</v>
      </c>
      <c r="CP32">
        <f t="shared" si="104"/>
        <v>1.186156187589063</v>
      </c>
      <c r="CQ32">
        <f t="shared" si="105"/>
        <v>3.9024854358853704</v>
      </c>
      <c r="CR32">
        <v>525.8</v>
      </c>
      <c r="CS32">
        <v>1.2</v>
      </c>
      <c r="CT32">
        <f t="shared" si="106"/>
        <v>3.9465838878373387</v>
      </c>
      <c r="CU32">
        <f t="shared" si="107"/>
        <v>0.18615618758906294</v>
      </c>
      <c r="CV32">
        <f t="shared" si="108"/>
        <v>0.613041069723114</v>
      </c>
      <c r="CW32">
        <v>527.7</v>
      </c>
      <c r="CX32">
        <v>1.1</v>
      </c>
      <c r="CY32">
        <f t="shared" si="109"/>
        <v>3.6050319774893387</v>
      </c>
      <c r="CZ32">
        <f t="shared" si="110"/>
        <v>2.086156187589154</v>
      </c>
      <c r="DA32">
        <f t="shared" si="111"/>
        <v>6.857650959809201</v>
      </c>
      <c r="DB32">
        <v>527.6</v>
      </c>
      <c r="DC32">
        <v>1.2</v>
      </c>
      <c r="DD32">
        <f t="shared" si="112"/>
        <v>3.933134707376415</v>
      </c>
      <c r="DE32">
        <f t="shared" si="113"/>
        <v>1.9861561875891312</v>
      </c>
      <c r="DF32">
        <f t="shared" si="114"/>
        <v>6.529548229921928</v>
      </c>
    </row>
    <row r="33" spans="1:110" ht="12">
      <c r="A33">
        <v>117.3</v>
      </c>
      <c r="B33">
        <v>469.2</v>
      </c>
      <c r="C33">
        <v>400</v>
      </c>
      <c r="D33" t="s">
        <v>24</v>
      </c>
      <c r="E33">
        <f t="shared" si="53"/>
        <v>591.1550732243171</v>
      </c>
      <c r="F33">
        <v>596</v>
      </c>
      <c r="G33">
        <v>1.4</v>
      </c>
      <c r="H33">
        <f t="shared" si="59"/>
        <v>4.0618883535197305</v>
      </c>
      <c r="I33">
        <f t="shared" si="60"/>
        <v>4.844926775682893</v>
      </c>
      <c r="J33">
        <f t="shared" si="61"/>
        <v>14.130839274948524</v>
      </c>
      <c r="K33">
        <v>594</v>
      </c>
      <c r="L33">
        <v>1.3</v>
      </c>
      <c r="M33">
        <f t="shared" si="62"/>
        <v>3.7847560079808695</v>
      </c>
      <c r="N33">
        <f t="shared" si="63"/>
        <v>2.844926775682893</v>
      </c>
      <c r="O33">
        <f t="shared" si="64"/>
        <v>8.31155968127364</v>
      </c>
      <c r="P33">
        <v>594.7</v>
      </c>
      <c r="Q33">
        <v>1.4</v>
      </c>
      <c r="R33">
        <f t="shared" si="65"/>
        <v>4.07075711354688</v>
      </c>
      <c r="S33">
        <f t="shared" si="66"/>
        <v>3.5449267756829386</v>
      </c>
      <c r="T33">
        <f t="shared" si="67"/>
        <v>10.35053330696461</v>
      </c>
      <c r="U33">
        <v>591.1</v>
      </c>
      <c r="V33">
        <v>1.1</v>
      </c>
      <c r="W33">
        <f t="shared" si="68"/>
        <v>3.2187239119955415</v>
      </c>
      <c r="X33">
        <f t="shared" si="69"/>
        <v>-0.05507322431708417</v>
      </c>
      <c r="Y33">
        <f t="shared" si="70"/>
        <v>-0.16129284341077207</v>
      </c>
      <c r="Z33">
        <v>593.8</v>
      </c>
      <c r="AA33">
        <v>1.2</v>
      </c>
      <c r="AB33">
        <f t="shared" si="71"/>
        <v>3.495090115215279</v>
      </c>
      <c r="AC33">
        <f t="shared" si="72"/>
        <v>2.6449267756828476</v>
      </c>
      <c r="AD33">
        <f t="shared" si="73"/>
        <v>7.7285544395065635</v>
      </c>
      <c r="AE33">
        <v>590.7</v>
      </c>
      <c r="AF33">
        <v>1.1</v>
      </c>
      <c r="AG33">
        <f t="shared" si="74"/>
        <v>3.220901485453748</v>
      </c>
      <c r="AH33">
        <f t="shared" si="75"/>
        <v>-0.45507322431706143</v>
      </c>
      <c r="AI33">
        <f t="shared" si="76"/>
        <v>-1.3332231972280664</v>
      </c>
      <c r="AK33">
        <v>469.2</v>
      </c>
      <c r="AL33">
        <v>386.3</v>
      </c>
      <c r="AM33" t="s">
        <v>24</v>
      </c>
      <c r="AN33">
        <f t="shared" si="54"/>
        <v>586.4954658263756</v>
      </c>
      <c r="AO33">
        <v>590.8</v>
      </c>
      <c r="AP33">
        <v>1.2</v>
      </c>
      <c r="AQ33">
        <f t="shared" si="77"/>
        <v>3.512819701827585</v>
      </c>
      <c r="AR33">
        <f t="shared" si="78"/>
        <v>4.304534173624347</v>
      </c>
      <c r="AS33">
        <f t="shared" si="55"/>
        <v>12.65984547003339</v>
      </c>
      <c r="AT33">
        <f t="shared" si="79"/>
        <v>-1.0401662267330625</v>
      </c>
      <c r="AU33">
        <v>591.6</v>
      </c>
      <c r="AV33">
        <v>1</v>
      </c>
      <c r="AW33">
        <f t="shared" si="56"/>
        <v>3.8000931488817034</v>
      </c>
      <c r="AX33">
        <f t="shared" si="80"/>
        <v>5.104534173624415</v>
      </c>
      <c r="AY33">
        <f t="shared" si="81"/>
        <v>15.002517071167482</v>
      </c>
      <c r="AZ33">
        <f t="shared" si="82"/>
        <v>1.3025053744013915</v>
      </c>
      <c r="BA33">
        <v>592.7</v>
      </c>
      <c r="BB33">
        <v>1.3</v>
      </c>
      <c r="BC33">
        <f t="shared" si="83"/>
        <v>3.7930482246192776</v>
      </c>
      <c r="BD33">
        <f t="shared" si="84"/>
        <v>6.204534173624438</v>
      </c>
      <c r="BE33">
        <f t="shared" si="85"/>
        <v>18.218523153420648</v>
      </c>
      <c r="BF33">
        <f t="shared" si="86"/>
        <v>4.518511456654298</v>
      </c>
      <c r="BG33">
        <v>593.2</v>
      </c>
      <c r="BH33">
        <v>1.2</v>
      </c>
      <c r="BI33">
        <f t="shared" si="87"/>
        <v>3.4986217007591405</v>
      </c>
      <c r="BJ33">
        <f t="shared" si="88"/>
        <v>6.704534173624438</v>
      </c>
      <c r="BK33">
        <f t="shared" si="89"/>
        <v>19.678371497843056</v>
      </c>
      <c r="BL33">
        <f t="shared" si="90"/>
        <v>5.97835980107655</v>
      </c>
      <c r="BM33">
        <v>594.4</v>
      </c>
      <c r="BN33">
        <v>1.1</v>
      </c>
      <c r="BO33">
        <f t="shared" si="91"/>
        <v>3.2008706554562787</v>
      </c>
      <c r="BP33">
        <f t="shared" si="92"/>
        <v>7.90453417362437</v>
      </c>
      <c r="BQ33">
        <f t="shared" si="93"/>
        <v>23.17699319860182</v>
      </c>
      <c r="BR33">
        <f t="shared" si="94"/>
        <v>9.476981501835477</v>
      </c>
      <c r="BS33">
        <v>593.2</v>
      </c>
      <c r="BT33">
        <v>1.7</v>
      </c>
      <c r="BU33">
        <f t="shared" si="95"/>
        <v>4.95429659444834</v>
      </c>
      <c r="BV33">
        <f t="shared" si="96"/>
        <v>6.704534173624438</v>
      </c>
      <c r="BW33">
        <f t="shared" si="97"/>
        <v>19.678371497843056</v>
      </c>
      <c r="BY33">
        <v>469.2</v>
      </c>
      <c r="BZ33">
        <v>386.3</v>
      </c>
      <c r="CA33" t="s">
        <v>24</v>
      </c>
      <c r="CB33">
        <f t="shared" si="57"/>
        <v>586.4954658263756</v>
      </c>
      <c r="CC33">
        <v>590.8</v>
      </c>
      <c r="CD33">
        <v>1.2</v>
      </c>
      <c r="CE33">
        <f t="shared" si="98"/>
        <v>3.512819701827585</v>
      </c>
      <c r="CF33">
        <f t="shared" si="99"/>
        <v>4.304534173624347</v>
      </c>
      <c r="CG33">
        <f t="shared" si="100"/>
        <v>12.65984547003339</v>
      </c>
      <c r="CH33">
        <v>591.6</v>
      </c>
      <c r="CI33">
        <v>1</v>
      </c>
      <c r="CJ33">
        <f t="shared" si="58"/>
        <v>3.8000931488817034</v>
      </c>
      <c r="CK33">
        <f t="shared" si="101"/>
        <v>5.104534173624415</v>
      </c>
      <c r="CL33">
        <f t="shared" si="102"/>
        <v>15.002517071167482</v>
      </c>
      <c r="CM33">
        <v>592.7</v>
      </c>
      <c r="CN33">
        <v>1.3</v>
      </c>
      <c r="CO33">
        <f t="shared" si="103"/>
        <v>3.7930482246192776</v>
      </c>
      <c r="CP33">
        <f t="shared" si="104"/>
        <v>6.204534173624438</v>
      </c>
      <c r="CQ33">
        <f t="shared" si="105"/>
        <v>18.218523153420648</v>
      </c>
      <c r="CR33">
        <v>593.2</v>
      </c>
      <c r="CS33">
        <v>1.2</v>
      </c>
      <c r="CT33">
        <f t="shared" si="106"/>
        <v>3.4986217007591405</v>
      </c>
      <c r="CU33">
        <f t="shared" si="107"/>
        <v>6.704534173624438</v>
      </c>
      <c r="CV33">
        <f t="shared" si="108"/>
        <v>19.678371497843056</v>
      </c>
      <c r="CW33">
        <v>594.4</v>
      </c>
      <c r="CX33">
        <v>1.1</v>
      </c>
      <c r="CY33">
        <f t="shared" si="109"/>
        <v>3.2008706554562787</v>
      </c>
      <c r="CZ33">
        <f t="shared" si="110"/>
        <v>7.90453417362437</v>
      </c>
      <c r="DA33">
        <f t="shared" si="111"/>
        <v>23.17699319860182</v>
      </c>
      <c r="DB33">
        <v>593.2</v>
      </c>
      <c r="DC33">
        <v>1.7</v>
      </c>
      <c r="DD33">
        <f t="shared" si="112"/>
        <v>4.95429659444834</v>
      </c>
      <c r="DE33">
        <f t="shared" si="113"/>
        <v>6.704534173624438</v>
      </c>
      <c r="DF33">
        <f t="shared" si="114"/>
        <v>19.678371497843056</v>
      </c>
    </row>
    <row r="34" spans="1:110" ht="12">
      <c r="A34">
        <v>156.6</v>
      </c>
      <c r="B34">
        <v>626.4</v>
      </c>
      <c r="C34">
        <v>0</v>
      </c>
      <c r="D34" t="s">
        <v>22</v>
      </c>
      <c r="E34">
        <f t="shared" si="53"/>
        <v>626.4</v>
      </c>
      <c r="F34">
        <v>631.3</v>
      </c>
      <c r="G34">
        <v>2.6</v>
      </c>
      <c r="H34">
        <f t="shared" si="59"/>
        <v>7.115420271730225</v>
      </c>
      <c r="I34">
        <f t="shared" si="60"/>
        <v>4.899999999999977</v>
      </c>
      <c r="J34">
        <f t="shared" si="61"/>
        <v>13.489846166336815</v>
      </c>
      <c r="K34">
        <v>629</v>
      </c>
      <c r="L34">
        <v>1.8</v>
      </c>
      <c r="M34">
        <f t="shared" si="62"/>
        <v>4.947171628630427</v>
      </c>
      <c r="N34">
        <f t="shared" si="63"/>
        <v>2.6000000000000227</v>
      </c>
      <c r="O34">
        <f t="shared" si="64"/>
        <v>7.170965370733171</v>
      </c>
      <c r="P34">
        <v>631.3</v>
      </c>
      <c r="Q34">
        <v>1.8</v>
      </c>
      <c r="R34">
        <f t="shared" si="65"/>
        <v>4.929173352535333</v>
      </c>
      <c r="S34">
        <f t="shared" si="66"/>
        <v>4.899999999999977</v>
      </c>
      <c r="T34">
        <f t="shared" si="67"/>
        <v>13.489846166336815</v>
      </c>
      <c r="U34">
        <v>628.2</v>
      </c>
      <c r="V34">
        <v>1.5</v>
      </c>
      <c r="W34">
        <f t="shared" si="68"/>
        <v>4.128869233615127</v>
      </c>
      <c r="X34">
        <f t="shared" si="69"/>
        <v>1.8000000000000682</v>
      </c>
      <c r="Y34">
        <f t="shared" si="70"/>
        <v>4.967676433108947</v>
      </c>
      <c r="Z34">
        <v>628.7</v>
      </c>
      <c r="AA34">
        <v>1</v>
      </c>
      <c r="AB34">
        <f t="shared" si="71"/>
        <v>2.7514850818221888</v>
      </c>
      <c r="AC34">
        <f t="shared" si="72"/>
        <v>2.300000000000068</v>
      </c>
      <c r="AD34">
        <f t="shared" si="73"/>
        <v>6.345060584901461</v>
      </c>
      <c r="AE34">
        <v>627.4</v>
      </c>
      <c r="AF34">
        <v>1.2</v>
      </c>
      <c r="AG34">
        <f t="shared" si="74"/>
        <v>3.3080915461779314</v>
      </c>
      <c r="AH34">
        <f t="shared" si="75"/>
        <v>1</v>
      </c>
      <c r="AI34">
        <f t="shared" si="76"/>
        <v>2.7615798630746107</v>
      </c>
      <c r="AK34">
        <v>626.4</v>
      </c>
      <c r="AL34">
        <v>0</v>
      </c>
      <c r="AM34" t="s">
        <v>22</v>
      </c>
      <c r="AN34">
        <f t="shared" si="54"/>
        <v>626.4</v>
      </c>
      <c r="AO34">
        <v>630.4</v>
      </c>
      <c r="AP34">
        <v>1.3</v>
      </c>
      <c r="AQ34">
        <f t="shared" si="77"/>
        <v>3.5664449088364125</v>
      </c>
      <c r="AR34">
        <f t="shared" si="78"/>
        <v>4</v>
      </c>
      <c r="AS34">
        <f t="shared" si="55"/>
        <v>11.019986598402562</v>
      </c>
      <c r="AT34">
        <f t="shared" si="79"/>
        <v>11.019986598402562</v>
      </c>
      <c r="AU34">
        <v>628.9</v>
      </c>
      <c r="AV34">
        <v>1.3</v>
      </c>
      <c r="AW34">
        <f t="shared" si="56"/>
        <v>2.750610761441231</v>
      </c>
      <c r="AX34">
        <f t="shared" si="80"/>
        <v>2.5</v>
      </c>
      <c r="AY34">
        <f t="shared" si="81"/>
        <v>6.895707551715122</v>
      </c>
      <c r="AZ34">
        <f t="shared" si="82"/>
        <v>6.895707551715122</v>
      </c>
      <c r="BA34">
        <v>629</v>
      </c>
      <c r="BB34">
        <v>1.1</v>
      </c>
      <c r="BC34">
        <f t="shared" si="83"/>
        <v>3.0249510578539547</v>
      </c>
      <c r="BD34">
        <f t="shared" si="84"/>
        <v>2.6000000000000227</v>
      </c>
      <c r="BE34">
        <f t="shared" si="85"/>
        <v>7.170965370733171</v>
      </c>
      <c r="BF34">
        <f t="shared" si="86"/>
        <v>7.170965370733171</v>
      </c>
      <c r="BG34">
        <v>630</v>
      </c>
      <c r="BH34">
        <v>1.5</v>
      </c>
      <c r="BI34">
        <f t="shared" si="87"/>
        <v>4.117086480328117</v>
      </c>
      <c r="BJ34">
        <f t="shared" si="88"/>
        <v>3.6000000000000227</v>
      </c>
      <c r="BK34">
        <f t="shared" si="89"/>
        <v>9.921139180320688</v>
      </c>
      <c r="BL34">
        <f t="shared" si="90"/>
        <v>9.921139180320688</v>
      </c>
      <c r="BM34">
        <v>630.7</v>
      </c>
      <c r="BN34">
        <v>1.3</v>
      </c>
      <c r="BO34">
        <f t="shared" si="91"/>
        <v>3.5647502319868054</v>
      </c>
      <c r="BP34">
        <f t="shared" si="92"/>
        <v>4.300000000000068</v>
      </c>
      <c r="BQ34">
        <f t="shared" si="93"/>
        <v>11.843664696122756</v>
      </c>
      <c r="BR34">
        <f t="shared" si="94"/>
        <v>11.843664696122756</v>
      </c>
      <c r="BS34">
        <v>626.4</v>
      </c>
      <c r="BT34">
        <v>1.3</v>
      </c>
      <c r="BU34">
        <f t="shared" si="95"/>
        <v>3.589195550447927</v>
      </c>
      <c r="BV34">
        <f t="shared" si="96"/>
        <v>0</v>
      </c>
      <c r="BW34">
        <f t="shared" si="97"/>
        <v>0</v>
      </c>
      <c r="BY34">
        <v>626.4</v>
      </c>
      <c r="BZ34">
        <v>0</v>
      </c>
      <c r="CA34" t="s">
        <v>22</v>
      </c>
      <c r="CB34">
        <f t="shared" si="57"/>
        <v>626.4</v>
      </c>
      <c r="CC34">
        <v>630.4</v>
      </c>
      <c r="CD34">
        <v>1.3</v>
      </c>
      <c r="CE34">
        <f t="shared" si="98"/>
        <v>3.5664449088364125</v>
      </c>
      <c r="CF34">
        <f t="shared" si="99"/>
        <v>4</v>
      </c>
      <c r="CG34">
        <f t="shared" si="100"/>
        <v>11.019986598402562</v>
      </c>
      <c r="CH34">
        <v>628.9</v>
      </c>
      <c r="CI34">
        <v>1.3</v>
      </c>
      <c r="CJ34">
        <f t="shared" si="58"/>
        <v>2.750610761441231</v>
      </c>
      <c r="CK34">
        <f t="shared" si="101"/>
        <v>2.5</v>
      </c>
      <c r="CL34">
        <f t="shared" si="102"/>
        <v>6.895707551715122</v>
      </c>
      <c r="CM34">
        <v>629</v>
      </c>
      <c r="CN34">
        <v>1.1</v>
      </c>
      <c r="CO34">
        <f t="shared" si="103"/>
        <v>3.0249510578539547</v>
      </c>
      <c r="CP34">
        <f t="shared" si="104"/>
        <v>2.6000000000000227</v>
      </c>
      <c r="CQ34">
        <f t="shared" si="105"/>
        <v>7.170965370733171</v>
      </c>
      <c r="CR34">
        <v>630</v>
      </c>
      <c r="CS34">
        <v>1.5</v>
      </c>
      <c r="CT34">
        <f t="shared" si="106"/>
        <v>4.117086480328117</v>
      </c>
      <c r="CU34">
        <f t="shared" si="107"/>
        <v>3.6000000000000227</v>
      </c>
      <c r="CV34">
        <f t="shared" si="108"/>
        <v>9.921139180320688</v>
      </c>
      <c r="CW34">
        <v>630.7</v>
      </c>
      <c r="CX34">
        <v>1.3</v>
      </c>
      <c r="CY34">
        <f t="shared" si="109"/>
        <v>3.5647502319868054</v>
      </c>
      <c r="CZ34">
        <f t="shared" si="110"/>
        <v>4.300000000000068</v>
      </c>
      <c r="DA34">
        <f t="shared" si="111"/>
        <v>11.843664696122756</v>
      </c>
      <c r="DB34">
        <v>626.4</v>
      </c>
      <c r="DC34">
        <v>1.3</v>
      </c>
      <c r="DD34">
        <f t="shared" si="112"/>
        <v>3.589195550447927</v>
      </c>
      <c r="DE34">
        <f t="shared" si="113"/>
        <v>0</v>
      </c>
      <c r="DF34">
        <f t="shared" si="114"/>
        <v>0</v>
      </c>
    </row>
    <row r="35" spans="1:110" ht="12">
      <c r="A35">
        <v>104.4</v>
      </c>
      <c r="B35">
        <v>417.6</v>
      </c>
      <c r="C35">
        <v>400</v>
      </c>
      <c r="D35" t="s">
        <v>23</v>
      </c>
      <c r="E35">
        <f t="shared" si="53"/>
        <v>526.1431342252234</v>
      </c>
      <c r="F35">
        <v>526.8</v>
      </c>
      <c r="G35">
        <v>0.8</v>
      </c>
      <c r="H35">
        <f t="shared" si="59"/>
        <v>2.62706279403615</v>
      </c>
      <c r="I35">
        <f t="shared" si="60"/>
        <v>0.6568657747765201</v>
      </c>
      <c r="J35">
        <f t="shared" si="61"/>
        <v>2.160018913685917</v>
      </c>
      <c r="K35">
        <v>523.7</v>
      </c>
      <c r="L35">
        <v>1.5</v>
      </c>
      <c r="M35">
        <f t="shared" si="62"/>
        <v>4.951573732243185</v>
      </c>
      <c r="N35">
        <f t="shared" si="63"/>
        <v>-2.443134225223389</v>
      </c>
      <c r="O35">
        <f t="shared" si="64"/>
        <v>-8.057670054909915</v>
      </c>
      <c r="P35">
        <v>525.8</v>
      </c>
      <c r="Q35">
        <v>1.3</v>
      </c>
      <c r="R35">
        <f t="shared" si="65"/>
        <v>4.275060133783713</v>
      </c>
      <c r="S35">
        <f t="shared" si="66"/>
        <v>-0.3431342252234799</v>
      </c>
      <c r="T35">
        <f t="shared" si="67"/>
        <v>-1.1294254524764702</v>
      </c>
      <c r="U35">
        <v>523.1</v>
      </c>
      <c r="V35">
        <v>1</v>
      </c>
      <c r="W35">
        <f t="shared" si="68"/>
        <v>3.306406751903544</v>
      </c>
      <c r="X35">
        <f t="shared" si="69"/>
        <v>-3.0431342252234117</v>
      </c>
      <c r="Y35">
        <f t="shared" si="70"/>
        <v>-10.042271780535923</v>
      </c>
      <c r="Z35">
        <v>524.4</v>
      </c>
      <c r="AA35">
        <v>1.2</v>
      </c>
      <c r="AB35">
        <f t="shared" si="71"/>
        <v>3.9571081206902337</v>
      </c>
      <c r="AC35">
        <f t="shared" si="72"/>
        <v>-1.7431342252234572</v>
      </c>
      <c r="AD35">
        <f t="shared" si="73"/>
        <v>-5.745173128026052</v>
      </c>
      <c r="AE35">
        <v>525.9</v>
      </c>
      <c r="AF35">
        <v>1</v>
      </c>
      <c r="AG35">
        <f t="shared" si="74"/>
        <v>3.288819471339824</v>
      </c>
      <c r="AH35">
        <f t="shared" si="75"/>
        <v>-0.24313422522345718</v>
      </c>
      <c r="AI35">
        <f t="shared" si="76"/>
        <v>-0.8001996172983238</v>
      </c>
      <c r="AK35">
        <v>417.6</v>
      </c>
      <c r="AL35">
        <v>386.3</v>
      </c>
      <c r="AM35" t="s">
        <v>23</v>
      </c>
      <c r="AN35">
        <f t="shared" si="54"/>
        <v>521.9959644695108</v>
      </c>
      <c r="AO35">
        <v>527.4</v>
      </c>
      <c r="AP35">
        <v>1.3</v>
      </c>
      <c r="AQ35">
        <f t="shared" si="77"/>
        <v>4.2621066196579696</v>
      </c>
      <c r="AR35">
        <f t="shared" si="78"/>
        <v>5.404035530489182</v>
      </c>
      <c r="AS35">
        <f t="shared" si="55"/>
        <v>17.83070134010705</v>
      </c>
      <c r="AT35">
        <f t="shared" si="79"/>
        <v>4.130689643340771</v>
      </c>
      <c r="AU35">
        <v>525.7</v>
      </c>
      <c r="AV35">
        <v>1</v>
      </c>
      <c r="AW35">
        <f t="shared" si="56"/>
        <v>2.3037049960388765</v>
      </c>
      <c r="AX35">
        <f t="shared" si="80"/>
        <v>3.70403553048925</v>
      </c>
      <c r="AY35">
        <f t="shared" si="81"/>
        <v>12.241297788886172</v>
      </c>
      <c r="AZ35">
        <f t="shared" si="82"/>
        <v>-1.4587139078802278</v>
      </c>
      <c r="BA35">
        <v>526.3</v>
      </c>
      <c r="BB35">
        <v>1.2</v>
      </c>
      <c r="BC35">
        <f t="shared" si="83"/>
        <v>3.9428387869632435</v>
      </c>
      <c r="BD35">
        <f t="shared" si="84"/>
        <v>4.304035530489159</v>
      </c>
      <c r="BE35">
        <f t="shared" si="85"/>
        <v>14.2160896939634</v>
      </c>
      <c r="BF35">
        <f t="shared" si="86"/>
        <v>0.5160779971969156</v>
      </c>
      <c r="BG35">
        <v>525.8</v>
      </c>
      <c r="BH35">
        <v>1.2</v>
      </c>
      <c r="BI35">
        <f t="shared" si="87"/>
        <v>3.9465838878373387</v>
      </c>
      <c r="BJ35">
        <f t="shared" si="88"/>
        <v>3.804035530489159</v>
      </c>
      <c r="BK35">
        <f t="shared" si="89"/>
        <v>12.570586244289915</v>
      </c>
      <c r="BL35">
        <f t="shared" si="90"/>
        <v>-1.1294254524764702</v>
      </c>
      <c r="BM35">
        <v>527.5</v>
      </c>
      <c r="BN35">
        <v>1.1</v>
      </c>
      <c r="BO35">
        <f t="shared" si="91"/>
        <v>3.6063973915921252</v>
      </c>
      <c r="BP35">
        <f t="shared" si="92"/>
        <v>5.504035530489205</v>
      </c>
      <c r="BQ35">
        <f t="shared" si="93"/>
        <v>18.158928480926768</v>
      </c>
      <c r="BR35">
        <f t="shared" si="94"/>
        <v>4.458916784160507</v>
      </c>
      <c r="BS35">
        <v>526</v>
      </c>
      <c r="BT35">
        <v>1</v>
      </c>
      <c r="BU35">
        <f t="shared" si="95"/>
        <v>3.2881948138948434</v>
      </c>
      <c r="BV35">
        <f t="shared" si="96"/>
        <v>4.004035530489205</v>
      </c>
      <c r="BW35">
        <f t="shared" si="97"/>
        <v>13.228975318232601</v>
      </c>
      <c r="BY35">
        <v>417.6</v>
      </c>
      <c r="BZ35">
        <v>386.3</v>
      </c>
      <c r="CA35" t="s">
        <v>23</v>
      </c>
      <c r="CB35">
        <f t="shared" si="57"/>
        <v>521.9959644695108</v>
      </c>
      <c r="CC35">
        <v>527.4</v>
      </c>
      <c r="CD35">
        <v>1.3</v>
      </c>
      <c r="CE35">
        <f t="shared" si="98"/>
        <v>4.2621066196579696</v>
      </c>
      <c r="CF35">
        <f t="shared" si="99"/>
        <v>5.404035530489182</v>
      </c>
      <c r="CG35">
        <f t="shared" si="100"/>
        <v>17.83070134010705</v>
      </c>
      <c r="CH35">
        <v>525.7</v>
      </c>
      <c r="CI35">
        <v>1</v>
      </c>
      <c r="CJ35">
        <f t="shared" si="58"/>
        <v>2.3037049960388765</v>
      </c>
      <c r="CK35">
        <f t="shared" si="101"/>
        <v>3.70403553048925</v>
      </c>
      <c r="CL35">
        <f t="shared" si="102"/>
        <v>12.241297788886172</v>
      </c>
      <c r="CM35">
        <v>526.3</v>
      </c>
      <c r="CN35">
        <v>1.2</v>
      </c>
      <c r="CO35">
        <f t="shared" si="103"/>
        <v>3.9428387869632435</v>
      </c>
      <c r="CP35">
        <f t="shared" si="104"/>
        <v>4.304035530489159</v>
      </c>
      <c r="CQ35">
        <f t="shared" si="105"/>
        <v>14.2160896939634</v>
      </c>
      <c r="CR35">
        <v>525.8</v>
      </c>
      <c r="CS35">
        <v>1.2</v>
      </c>
      <c r="CT35">
        <f t="shared" si="106"/>
        <v>3.9465838878373387</v>
      </c>
      <c r="CU35">
        <f t="shared" si="107"/>
        <v>3.804035530489159</v>
      </c>
      <c r="CV35">
        <f t="shared" si="108"/>
        <v>12.570586244289915</v>
      </c>
      <c r="CW35">
        <v>527.5</v>
      </c>
      <c r="CX35">
        <v>1.1</v>
      </c>
      <c r="CY35">
        <f t="shared" si="109"/>
        <v>3.6063973915921252</v>
      </c>
      <c r="CZ35">
        <f t="shared" si="110"/>
        <v>5.504035530489205</v>
      </c>
      <c r="DA35">
        <f t="shared" si="111"/>
        <v>18.158928480926768</v>
      </c>
      <c r="DB35">
        <v>526</v>
      </c>
      <c r="DC35">
        <v>1</v>
      </c>
      <c r="DD35">
        <f t="shared" si="112"/>
        <v>3.2881948138948434</v>
      </c>
      <c r="DE35">
        <f t="shared" si="113"/>
        <v>4.004035530489205</v>
      </c>
      <c r="DF35">
        <f t="shared" si="114"/>
        <v>13.228975318232601</v>
      </c>
    </row>
    <row r="36" spans="1:110" ht="12">
      <c r="A36">
        <v>98.6</v>
      </c>
      <c r="B36">
        <v>394.4</v>
      </c>
      <c r="C36">
        <v>700</v>
      </c>
      <c r="D36" t="s">
        <v>24</v>
      </c>
      <c r="E36">
        <f t="shared" si="53"/>
        <v>590.9325151171929</v>
      </c>
      <c r="F36">
        <v>596.7</v>
      </c>
      <c r="G36">
        <v>1</v>
      </c>
      <c r="H36">
        <f t="shared" si="59"/>
        <v>2.8989190448461706</v>
      </c>
      <c r="I36">
        <f t="shared" si="60"/>
        <v>5.767484882807139</v>
      </c>
      <c r="J36">
        <f t="shared" si="61"/>
        <v>16.81487256941417</v>
      </c>
      <c r="K36">
        <v>596</v>
      </c>
      <c r="L36">
        <v>1</v>
      </c>
      <c r="M36">
        <f t="shared" si="62"/>
        <v>2.9023209631721825</v>
      </c>
      <c r="N36">
        <f t="shared" si="63"/>
        <v>5.0674848828070935</v>
      </c>
      <c r="O36">
        <f t="shared" si="64"/>
        <v>14.782737122962464</v>
      </c>
      <c r="P36">
        <v>594.3</v>
      </c>
      <c r="Q36">
        <v>0.9</v>
      </c>
      <c r="R36">
        <f t="shared" si="65"/>
        <v>2.61977459686661</v>
      </c>
      <c r="S36">
        <f t="shared" si="66"/>
        <v>3.367484882807048</v>
      </c>
      <c r="T36">
        <f t="shared" si="67"/>
        <v>9.837597436304858</v>
      </c>
      <c r="U36">
        <v>593.8</v>
      </c>
      <c r="V36">
        <v>1</v>
      </c>
      <c r="W36">
        <f t="shared" si="68"/>
        <v>2.9130648789156317</v>
      </c>
      <c r="X36">
        <f t="shared" si="69"/>
        <v>2.867484882807048</v>
      </c>
      <c r="Y36">
        <f t="shared" si="70"/>
        <v>8.380452287520438</v>
      </c>
      <c r="Z36">
        <v>593</v>
      </c>
      <c r="AA36">
        <v>0.9</v>
      </c>
      <c r="AB36">
        <f t="shared" si="71"/>
        <v>2.625513426220211</v>
      </c>
      <c r="AC36">
        <f t="shared" si="72"/>
        <v>2.0674848828070935</v>
      </c>
      <c r="AD36">
        <f t="shared" si="73"/>
        <v>6.046466023572948</v>
      </c>
      <c r="AE36">
        <v>593.3</v>
      </c>
      <c r="AF36">
        <v>0.9</v>
      </c>
      <c r="AG36">
        <f t="shared" si="74"/>
        <v>2.624186850507183</v>
      </c>
      <c r="AH36">
        <f t="shared" si="75"/>
        <v>2.367484882807048</v>
      </c>
      <c r="AI36">
        <f t="shared" si="76"/>
        <v>6.922079655523945</v>
      </c>
      <c r="AK36">
        <v>394.4</v>
      </c>
      <c r="AL36">
        <v>702</v>
      </c>
      <c r="AM36" t="s">
        <v>24</v>
      </c>
      <c r="AN36">
        <f t="shared" si="54"/>
        <v>591.6155821906816</v>
      </c>
      <c r="AO36">
        <v>595.6</v>
      </c>
      <c r="AP36">
        <v>1</v>
      </c>
      <c r="AQ36">
        <f t="shared" si="77"/>
        <v>2.904268503735181</v>
      </c>
      <c r="AR36">
        <f t="shared" si="78"/>
        <v>3.9844178093184155</v>
      </c>
      <c r="AS36">
        <f t="shared" si="55"/>
        <v>11.620443294502817</v>
      </c>
      <c r="AT36">
        <f t="shared" si="79"/>
        <v>13.620445002053943</v>
      </c>
      <c r="AU36">
        <v>594</v>
      </c>
      <c r="AV36">
        <v>0.7</v>
      </c>
      <c r="AW36">
        <f t="shared" si="56"/>
        <v>3.4939145038839117</v>
      </c>
      <c r="AX36">
        <f t="shared" si="80"/>
        <v>2.3844178093183928</v>
      </c>
      <c r="AY36">
        <f t="shared" si="81"/>
        <v>6.963455821736654</v>
      </c>
      <c r="AZ36">
        <f t="shared" si="82"/>
        <v>8.963457529287655</v>
      </c>
      <c r="BA36">
        <v>594.2</v>
      </c>
      <c r="BB36">
        <v>0.9</v>
      </c>
      <c r="BC36">
        <f t="shared" si="83"/>
        <v>2.620215154437825</v>
      </c>
      <c r="BD36">
        <f t="shared" si="84"/>
        <v>2.5844178093184382</v>
      </c>
      <c r="BE36">
        <f t="shared" si="85"/>
        <v>7.546264798480151</v>
      </c>
      <c r="BF36">
        <f t="shared" si="86"/>
        <v>9.546266506031214</v>
      </c>
      <c r="BG36">
        <v>595.2</v>
      </c>
      <c r="BH36">
        <v>1.2</v>
      </c>
      <c r="BI36">
        <f t="shared" si="87"/>
        <v>3.4868774104934372</v>
      </c>
      <c r="BJ36">
        <f t="shared" si="88"/>
        <v>3.5844178093184382</v>
      </c>
      <c r="BK36">
        <f t="shared" si="89"/>
        <v>10.457370325620703</v>
      </c>
      <c r="BL36">
        <f t="shared" si="90"/>
        <v>12.457372033171701</v>
      </c>
      <c r="BM36">
        <v>595.3</v>
      </c>
      <c r="BN36">
        <v>1</v>
      </c>
      <c r="BO36">
        <f t="shared" si="91"/>
        <v>2.905730875269226</v>
      </c>
      <c r="BP36">
        <f t="shared" si="92"/>
        <v>3.6844178093183473</v>
      </c>
      <c r="BQ36">
        <f t="shared" si="93"/>
        <v>10.74821182971729</v>
      </c>
      <c r="BR36">
        <f t="shared" si="94"/>
        <v>12.748213537268706</v>
      </c>
      <c r="BS36">
        <v>593</v>
      </c>
      <c r="BT36">
        <v>1.1</v>
      </c>
      <c r="BU36">
        <f t="shared" si="95"/>
        <v>3.2084205189550166</v>
      </c>
      <c r="BV36">
        <f t="shared" si="96"/>
        <v>1.3844178093183928</v>
      </c>
      <c r="BW36">
        <f t="shared" si="97"/>
        <v>4.046464316021875</v>
      </c>
      <c r="BY36">
        <v>394.4</v>
      </c>
      <c r="BZ36">
        <v>702</v>
      </c>
      <c r="CA36" t="s">
        <v>24</v>
      </c>
      <c r="CB36">
        <f t="shared" si="57"/>
        <v>591.6155821906816</v>
      </c>
      <c r="CC36">
        <v>595.6</v>
      </c>
      <c r="CD36">
        <v>1</v>
      </c>
      <c r="CE36">
        <f t="shared" si="98"/>
        <v>2.904268503735181</v>
      </c>
      <c r="CF36">
        <f t="shared" si="99"/>
        <v>3.9844178093184155</v>
      </c>
      <c r="CG36">
        <f t="shared" si="100"/>
        <v>11.620443294502817</v>
      </c>
      <c r="CH36">
        <v>594</v>
      </c>
      <c r="CI36">
        <v>0.7</v>
      </c>
      <c r="CJ36">
        <f t="shared" si="58"/>
        <v>3.4939145038839117</v>
      </c>
      <c r="CK36">
        <f t="shared" si="101"/>
        <v>2.3844178093183928</v>
      </c>
      <c r="CL36">
        <f t="shared" si="102"/>
        <v>6.963455821736654</v>
      </c>
      <c r="CM36">
        <v>594.2</v>
      </c>
      <c r="CN36">
        <v>0.9</v>
      </c>
      <c r="CO36">
        <f t="shared" si="103"/>
        <v>2.620215154437825</v>
      </c>
      <c r="CP36">
        <f t="shared" si="104"/>
        <v>2.5844178093184382</v>
      </c>
      <c r="CQ36">
        <f t="shared" si="105"/>
        <v>7.546264798480151</v>
      </c>
      <c r="CR36">
        <v>595.2</v>
      </c>
      <c r="CS36">
        <v>1.2</v>
      </c>
      <c r="CT36">
        <f t="shared" si="106"/>
        <v>3.4868774104934372</v>
      </c>
      <c r="CU36">
        <f t="shared" si="107"/>
        <v>3.5844178093184382</v>
      </c>
      <c r="CV36">
        <f t="shared" si="108"/>
        <v>10.457370325620703</v>
      </c>
      <c r="CW36">
        <v>595.3</v>
      </c>
      <c r="CX36">
        <v>1</v>
      </c>
      <c r="CY36">
        <f t="shared" si="109"/>
        <v>2.905730875269226</v>
      </c>
      <c r="CZ36">
        <f t="shared" si="110"/>
        <v>3.6844178093183473</v>
      </c>
      <c r="DA36">
        <f t="shared" si="111"/>
        <v>10.74821182971729</v>
      </c>
      <c r="DB36">
        <v>593</v>
      </c>
      <c r="DC36">
        <v>1.1</v>
      </c>
      <c r="DD36">
        <f t="shared" si="112"/>
        <v>3.2084205189550166</v>
      </c>
      <c r="DE36">
        <f t="shared" si="113"/>
        <v>1.3844178093183928</v>
      </c>
      <c r="DF36">
        <f t="shared" si="114"/>
        <v>4.046464316021875</v>
      </c>
    </row>
    <row r="37" spans="1:110" ht="12">
      <c r="A37">
        <v>131.7</v>
      </c>
      <c r="B37">
        <v>526.8</v>
      </c>
      <c r="C37">
        <v>0</v>
      </c>
      <c r="D37" t="s">
        <v>23</v>
      </c>
      <c r="E37">
        <f t="shared" si="53"/>
        <v>526.8</v>
      </c>
      <c r="F37">
        <v>526.8</v>
      </c>
      <c r="G37">
        <v>1</v>
      </c>
      <c r="H37">
        <f t="shared" si="59"/>
        <v>3.2832060837047923</v>
      </c>
      <c r="I37">
        <f t="shared" si="60"/>
        <v>0</v>
      </c>
      <c r="J37">
        <f t="shared" si="61"/>
        <v>0</v>
      </c>
      <c r="K37">
        <v>527.4</v>
      </c>
      <c r="L37">
        <v>1.1</v>
      </c>
      <c r="M37">
        <f t="shared" si="62"/>
        <v>3.6070804865822237</v>
      </c>
      <c r="N37">
        <f t="shared" si="63"/>
        <v>0.6000000000000227</v>
      </c>
      <c r="O37">
        <f t="shared" si="64"/>
        <v>1.970670729654948</v>
      </c>
      <c r="P37">
        <v>527</v>
      </c>
      <c r="Q37">
        <v>1.5</v>
      </c>
      <c r="R37">
        <f t="shared" si="65"/>
        <v>4.920611694562208</v>
      </c>
      <c r="S37">
        <f t="shared" si="66"/>
        <v>0.20000000000004547</v>
      </c>
      <c r="T37">
        <f t="shared" si="67"/>
        <v>0.6571395216753428</v>
      </c>
      <c r="U37">
        <v>526.3</v>
      </c>
      <c r="V37">
        <v>1.4</v>
      </c>
      <c r="W37">
        <f t="shared" si="68"/>
        <v>4.599106440412132</v>
      </c>
      <c r="X37">
        <f t="shared" si="69"/>
        <v>-0.5</v>
      </c>
      <c r="Y37">
        <f t="shared" si="70"/>
        <v>-1.6439409164886327</v>
      </c>
      <c r="Z37">
        <v>526.9</v>
      </c>
      <c r="AA37">
        <v>1.5</v>
      </c>
      <c r="AB37">
        <f t="shared" si="71"/>
        <v>4.921544248020226</v>
      </c>
      <c r="AC37">
        <f t="shared" si="72"/>
        <v>0.10000000000002274</v>
      </c>
      <c r="AD37">
        <f t="shared" si="73"/>
        <v>0.3286009403558732</v>
      </c>
      <c r="AE37">
        <v>526.6</v>
      </c>
      <c r="AF37">
        <v>1</v>
      </c>
      <c r="AG37">
        <f t="shared" si="74"/>
        <v>3.2844518465782575</v>
      </c>
      <c r="AH37">
        <f t="shared" si="75"/>
        <v>-0.1999999999999318</v>
      </c>
      <c r="AI37">
        <f t="shared" si="76"/>
        <v>-0.6573890525416621</v>
      </c>
      <c r="AK37">
        <v>526.8</v>
      </c>
      <c r="AL37">
        <v>0</v>
      </c>
      <c r="AM37" t="s">
        <v>23</v>
      </c>
      <c r="AN37">
        <f t="shared" si="54"/>
        <v>526.8</v>
      </c>
      <c r="AO37">
        <v>528.9</v>
      </c>
      <c r="AP37">
        <v>1</v>
      </c>
      <c r="AQ37">
        <f t="shared" si="77"/>
        <v>3.2701824023976</v>
      </c>
      <c r="AR37">
        <f t="shared" si="78"/>
        <v>2.1000000000000227</v>
      </c>
      <c r="AS37">
        <f t="shared" si="55"/>
        <v>6.887555741788179</v>
      </c>
      <c r="AT37">
        <f t="shared" si="79"/>
        <v>6.887555741788179</v>
      </c>
      <c r="AU37">
        <v>527.6</v>
      </c>
      <c r="AV37">
        <v>1.2</v>
      </c>
      <c r="AW37">
        <f t="shared" si="56"/>
        <v>2.6230823943394155</v>
      </c>
      <c r="AX37">
        <f t="shared" si="80"/>
        <v>0.8000000000000682</v>
      </c>
      <c r="AY37">
        <f t="shared" si="81"/>
        <v>2.627062794036534</v>
      </c>
      <c r="AZ37">
        <f t="shared" si="82"/>
        <v>2.627062794036534</v>
      </c>
      <c r="BA37">
        <v>528.5</v>
      </c>
      <c r="BB37">
        <v>1.4</v>
      </c>
      <c r="BC37">
        <f t="shared" si="83"/>
        <v>4.579986927948263</v>
      </c>
      <c r="BD37">
        <f t="shared" si="84"/>
        <v>1.7000000000000455</v>
      </c>
      <c r="BE37">
        <f t="shared" si="85"/>
        <v>5.577751216237175</v>
      </c>
      <c r="BF37">
        <f t="shared" si="86"/>
        <v>5.577751216237175</v>
      </c>
      <c r="BG37">
        <v>527.4</v>
      </c>
      <c r="BH37">
        <v>1.4</v>
      </c>
      <c r="BI37">
        <f t="shared" si="87"/>
        <v>4.589526771757757</v>
      </c>
      <c r="BJ37">
        <f t="shared" si="88"/>
        <v>0.6000000000000227</v>
      </c>
      <c r="BK37">
        <f t="shared" si="89"/>
        <v>1.970670729654948</v>
      </c>
      <c r="BL37">
        <f t="shared" si="90"/>
        <v>1.970670729654948</v>
      </c>
      <c r="BM37">
        <v>527</v>
      </c>
      <c r="BN37">
        <v>1.3</v>
      </c>
      <c r="BO37">
        <f t="shared" si="91"/>
        <v>4.26533763334506</v>
      </c>
      <c r="BP37">
        <f t="shared" si="92"/>
        <v>0.20000000000004547</v>
      </c>
      <c r="BQ37">
        <f t="shared" si="93"/>
        <v>0.6571395216753428</v>
      </c>
      <c r="BR37">
        <f t="shared" si="94"/>
        <v>0.6571395216753428</v>
      </c>
      <c r="BS37">
        <v>526.4</v>
      </c>
      <c r="BT37">
        <v>1.2</v>
      </c>
      <c r="BU37">
        <f t="shared" si="95"/>
        <v>3.94209061956398</v>
      </c>
      <c r="BV37">
        <f t="shared" si="96"/>
        <v>-0.39999999999997726</v>
      </c>
      <c r="BW37">
        <f t="shared" si="97"/>
        <v>-1.3150278255273335</v>
      </c>
      <c r="BY37">
        <v>526.8</v>
      </c>
      <c r="BZ37">
        <v>0</v>
      </c>
      <c r="CA37" t="s">
        <v>23</v>
      </c>
      <c r="CB37">
        <f t="shared" si="57"/>
        <v>526.8</v>
      </c>
      <c r="CC37">
        <v>528.9</v>
      </c>
      <c r="CD37">
        <v>1</v>
      </c>
      <c r="CE37">
        <f t="shared" si="98"/>
        <v>3.2701824023976</v>
      </c>
      <c r="CF37">
        <f t="shared" si="99"/>
        <v>2.1000000000000227</v>
      </c>
      <c r="CG37">
        <f t="shared" si="100"/>
        <v>6.887555741788179</v>
      </c>
      <c r="CH37">
        <v>527.6</v>
      </c>
      <c r="CI37">
        <v>1.2</v>
      </c>
      <c r="CJ37">
        <f t="shared" si="58"/>
        <v>2.6230823943394155</v>
      </c>
      <c r="CK37">
        <f t="shared" si="101"/>
        <v>0.8000000000000682</v>
      </c>
      <c r="CL37">
        <f t="shared" si="102"/>
        <v>2.627062794036534</v>
      </c>
      <c r="CM37">
        <v>528.5</v>
      </c>
      <c r="CN37">
        <v>1.4</v>
      </c>
      <c r="CO37">
        <f t="shared" si="103"/>
        <v>4.579986927948263</v>
      </c>
      <c r="CP37">
        <f t="shared" si="104"/>
        <v>1.7000000000000455</v>
      </c>
      <c r="CQ37">
        <f t="shared" si="105"/>
        <v>5.577751216237175</v>
      </c>
      <c r="CR37">
        <v>527.4</v>
      </c>
      <c r="CS37">
        <v>1.4</v>
      </c>
      <c r="CT37">
        <f t="shared" si="106"/>
        <v>4.589526771757757</v>
      </c>
      <c r="CU37">
        <f t="shared" si="107"/>
        <v>0.6000000000000227</v>
      </c>
      <c r="CV37">
        <f t="shared" si="108"/>
        <v>1.970670729654948</v>
      </c>
      <c r="CW37">
        <v>527</v>
      </c>
      <c r="CX37">
        <v>1.3</v>
      </c>
      <c r="CY37">
        <f t="shared" si="109"/>
        <v>4.26533763334506</v>
      </c>
      <c r="CZ37">
        <f t="shared" si="110"/>
        <v>0.20000000000004547</v>
      </c>
      <c r="DA37">
        <f t="shared" si="111"/>
        <v>0.6571395216753428</v>
      </c>
      <c r="DB37">
        <v>526.4</v>
      </c>
      <c r="DC37">
        <v>1.2</v>
      </c>
      <c r="DD37">
        <f t="shared" si="112"/>
        <v>3.94209061956398</v>
      </c>
      <c r="DE37">
        <f t="shared" si="113"/>
        <v>-0.39999999999997726</v>
      </c>
      <c r="DF37">
        <f t="shared" si="114"/>
        <v>-1.3150278255273335</v>
      </c>
    </row>
    <row r="38" spans="1:110" ht="12">
      <c r="A38">
        <v>175.7</v>
      </c>
      <c r="B38">
        <v>350.4</v>
      </c>
      <c r="C38">
        <v>700</v>
      </c>
      <c r="D38" t="s">
        <v>23</v>
      </c>
      <c r="E38">
        <f t="shared" si="53"/>
        <v>525.0069809763296</v>
      </c>
      <c r="F38">
        <v>527.3</v>
      </c>
      <c r="G38">
        <v>1.4</v>
      </c>
      <c r="H38">
        <f t="shared" si="59"/>
        <v>4.590396001331324</v>
      </c>
      <c r="I38">
        <f t="shared" si="60"/>
        <v>2.293019023670354</v>
      </c>
      <c r="J38">
        <f t="shared" si="61"/>
        <v>7.544868491418293</v>
      </c>
      <c r="K38">
        <v>527</v>
      </c>
      <c r="L38">
        <v>1.5</v>
      </c>
      <c r="M38">
        <f t="shared" si="62"/>
        <v>4.920611694562208</v>
      </c>
      <c r="N38">
        <f t="shared" si="63"/>
        <v>1.9930190236703993</v>
      </c>
      <c r="O38">
        <f t="shared" si="64"/>
        <v>6.559626665112213</v>
      </c>
      <c r="P38">
        <v>528.5</v>
      </c>
      <c r="Q38">
        <v>1.5</v>
      </c>
      <c r="R38">
        <f t="shared" si="65"/>
        <v>4.9066656814540766</v>
      </c>
      <c r="S38">
        <f t="shared" si="66"/>
        <v>3.4930190236703993</v>
      </c>
      <c r="T38">
        <f t="shared" si="67"/>
        <v>11.480238359674164</v>
      </c>
      <c r="U38">
        <v>526.4</v>
      </c>
      <c r="V38">
        <v>1.1</v>
      </c>
      <c r="W38">
        <f t="shared" si="68"/>
        <v>3.613925696002024</v>
      </c>
      <c r="X38">
        <f t="shared" si="69"/>
        <v>1.3930190236703766</v>
      </c>
      <c r="Y38">
        <f t="shared" si="70"/>
        <v>4.587459317909448</v>
      </c>
      <c r="Z38">
        <v>527.4</v>
      </c>
      <c r="AA38">
        <v>2</v>
      </c>
      <c r="AB38">
        <f t="shared" si="71"/>
        <v>6.552748357005889</v>
      </c>
      <c r="AC38">
        <f t="shared" si="72"/>
        <v>2.3930190236703766</v>
      </c>
      <c r="AD38">
        <f t="shared" si="73"/>
        <v>7.873157873091749</v>
      </c>
      <c r="AE38">
        <v>526.9</v>
      </c>
      <c r="AF38">
        <v>1.2</v>
      </c>
      <c r="AG38">
        <f t="shared" si="74"/>
        <v>3.9383540375534514</v>
      </c>
      <c r="AH38">
        <f t="shared" si="75"/>
        <v>1.8930190236703766</v>
      </c>
      <c r="AI38">
        <f t="shared" si="76"/>
        <v>6.231088083792759</v>
      </c>
      <c r="AK38">
        <v>350.4</v>
      </c>
      <c r="AL38">
        <v>702</v>
      </c>
      <c r="AM38" t="s">
        <v>23</v>
      </c>
      <c r="AN38">
        <f t="shared" si="54"/>
        <v>525.6138438124109</v>
      </c>
      <c r="AO38">
        <v>528.3</v>
      </c>
      <c r="AP38">
        <v>1.4</v>
      </c>
      <c r="AQ38">
        <f t="shared" si="77"/>
        <v>4.581718494025081</v>
      </c>
      <c r="AR38">
        <f t="shared" si="78"/>
        <v>2.686156187589063</v>
      </c>
      <c r="AS38">
        <f t="shared" si="55"/>
        <v>8.824962590905582</v>
      </c>
      <c r="AT38">
        <f t="shared" si="79"/>
        <v>10.824964298456997</v>
      </c>
      <c r="AU38">
        <v>527.3</v>
      </c>
      <c r="AV38">
        <v>0.8</v>
      </c>
      <c r="AW38">
        <f t="shared" si="56"/>
        <v>3.9353698682557043</v>
      </c>
      <c r="AX38">
        <f t="shared" si="80"/>
        <v>1.686156187589063</v>
      </c>
      <c r="AY38">
        <f t="shared" si="81"/>
        <v>5.544866783867052</v>
      </c>
      <c r="AZ38">
        <f t="shared" si="82"/>
        <v>7.544868491418293</v>
      </c>
      <c r="BA38">
        <v>528.1</v>
      </c>
      <c r="BB38">
        <v>1</v>
      </c>
      <c r="BC38">
        <f t="shared" si="83"/>
        <v>3.2751316030808963</v>
      </c>
      <c r="BD38">
        <f t="shared" si="84"/>
        <v>2.486156187589131</v>
      </c>
      <c r="BE38">
        <f t="shared" si="85"/>
        <v>8.169440413794447</v>
      </c>
      <c r="BF38">
        <f t="shared" si="86"/>
        <v>10.16944212134591</v>
      </c>
      <c r="BG38">
        <v>527.8</v>
      </c>
      <c r="BH38">
        <v>1.4</v>
      </c>
      <c r="BI38">
        <f t="shared" si="87"/>
        <v>4.586053142889937</v>
      </c>
      <c r="BJ38">
        <f t="shared" si="88"/>
        <v>2.186156187589063</v>
      </c>
      <c r="BK38">
        <f t="shared" si="89"/>
        <v>7.185691519590194</v>
      </c>
      <c r="BL38">
        <f t="shared" si="90"/>
        <v>9.18569322714152</v>
      </c>
      <c r="BM38">
        <v>528.4</v>
      </c>
      <c r="BN38">
        <v>1.2</v>
      </c>
      <c r="BO38">
        <f t="shared" si="91"/>
        <v>3.9271866724681885</v>
      </c>
      <c r="BP38">
        <f t="shared" si="92"/>
        <v>2.7861561875890857</v>
      </c>
      <c r="BQ38">
        <f t="shared" si="93"/>
        <v>9.152630624261208</v>
      </c>
      <c r="BR38">
        <f t="shared" si="94"/>
        <v>11.152632331812795</v>
      </c>
      <c r="BS38">
        <v>527.6</v>
      </c>
      <c r="BT38">
        <v>1.2</v>
      </c>
      <c r="BU38">
        <f t="shared" si="95"/>
        <v>3.933134707376415</v>
      </c>
      <c r="BV38">
        <f t="shared" si="96"/>
        <v>1.9861561875891312</v>
      </c>
      <c r="BW38">
        <f t="shared" si="97"/>
        <v>6.529548229921928</v>
      </c>
      <c r="BY38">
        <v>350.4</v>
      </c>
      <c r="BZ38">
        <v>702</v>
      </c>
      <c r="CA38" t="s">
        <v>23</v>
      </c>
      <c r="CB38">
        <f t="shared" si="57"/>
        <v>525.6138438124109</v>
      </c>
      <c r="CC38">
        <v>528.3</v>
      </c>
      <c r="CD38">
        <v>1.4</v>
      </c>
      <c r="CE38">
        <f t="shared" si="98"/>
        <v>4.581718494025081</v>
      </c>
      <c r="CF38">
        <f t="shared" si="99"/>
        <v>2.686156187589063</v>
      </c>
      <c r="CG38">
        <f t="shared" si="100"/>
        <v>8.824962590905582</v>
      </c>
      <c r="CH38">
        <v>527.3</v>
      </c>
      <c r="CI38">
        <v>0.8</v>
      </c>
      <c r="CJ38">
        <f t="shared" si="58"/>
        <v>3.9353698682557043</v>
      </c>
      <c r="CK38">
        <f t="shared" si="101"/>
        <v>1.686156187589063</v>
      </c>
      <c r="CL38">
        <f t="shared" si="102"/>
        <v>5.544866783867052</v>
      </c>
      <c r="CM38">
        <v>528.1</v>
      </c>
      <c r="CN38">
        <v>1</v>
      </c>
      <c r="CO38">
        <f t="shared" si="103"/>
        <v>3.2751316030808963</v>
      </c>
      <c r="CP38">
        <f t="shared" si="104"/>
        <v>2.486156187589131</v>
      </c>
      <c r="CQ38">
        <f t="shared" si="105"/>
        <v>8.169440413794447</v>
      </c>
      <c r="CR38">
        <v>527.8</v>
      </c>
      <c r="CS38">
        <v>1.4</v>
      </c>
      <c r="CT38">
        <f t="shared" si="106"/>
        <v>4.586053142889937</v>
      </c>
      <c r="CU38">
        <f t="shared" si="107"/>
        <v>2.186156187589063</v>
      </c>
      <c r="CV38">
        <f t="shared" si="108"/>
        <v>7.185691519590194</v>
      </c>
      <c r="CW38">
        <v>528.4</v>
      </c>
      <c r="CX38">
        <v>1.2</v>
      </c>
      <c r="CY38">
        <f t="shared" si="109"/>
        <v>3.9271866724681885</v>
      </c>
      <c r="CZ38">
        <f t="shared" si="110"/>
        <v>2.7861561875890857</v>
      </c>
      <c r="DA38">
        <f t="shared" si="111"/>
        <v>9.152630624261208</v>
      </c>
      <c r="DB38">
        <v>527.6</v>
      </c>
      <c r="DC38">
        <v>1.2</v>
      </c>
      <c r="DD38">
        <f t="shared" si="112"/>
        <v>3.933134707376415</v>
      </c>
      <c r="DE38">
        <f t="shared" si="113"/>
        <v>1.9861561875891312</v>
      </c>
      <c r="DF38">
        <f t="shared" si="114"/>
        <v>6.529548229921928</v>
      </c>
    </row>
    <row r="39" spans="1:110" ht="12">
      <c r="A39">
        <v>166</v>
      </c>
      <c r="B39">
        <v>332</v>
      </c>
      <c r="C39">
        <v>1000</v>
      </c>
      <c r="D39" t="s">
        <v>24</v>
      </c>
      <c r="E39">
        <f t="shared" si="53"/>
        <v>591.5570405774828</v>
      </c>
      <c r="F39">
        <v>594.6</v>
      </c>
      <c r="G39">
        <v>1.6</v>
      </c>
      <c r="H39">
        <f t="shared" si="59"/>
        <v>4.652294500229361</v>
      </c>
      <c r="I39">
        <f t="shared" si="60"/>
        <v>3.0429594225172423</v>
      </c>
      <c r="J39">
        <f t="shared" si="61"/>
        <v>8.882612232354631</v>
      </c>
      <c r="K39">
        <v>592.8</v>
      </c>
      <c r="L39">
        <v>1.5</v>
      </c>
      <c r="M39">
        <f t="shared" si="62"/>
        <v>4.375119965770595</v>
      </c>
      <c r="N39">
        <f t="shared" si="63"/>
        <v>1.242959422517174</v>
      </c>
      <c r="O39">
        <f t="shared" si="64"/>
        <v>3.6337935101817975</v>
      </c>
      <c r="P39">
        <v>593.7</v>
      </c>
      <c r="Q39">
        <v>1.7</v>
      </c>
      <c r="R39">
        <f t="shared" si="65"/>
        <v>4.950130163241635</v>
      </c>
      <c r="S39">
        <f t="shared" si="66"/>
        <v>2.142959422517265</v>
      </c>
      <c r="T39">
        <f t="shared" si="67"/>
        <v>6.260192065583391</v>
      </c>
      <c r="U39">
        <v>592.8</v>
      </c>
      <c r="V39">
        <v>1.5</v>
      </c>
      <c r="W39">
        <f t="shared" si="68"/>
        <v>4.375119965770595</v>
      </c>
      <c r="X39">
        <f t="shared" si="69"/>
        <v>1.242959422517174</v>
      </c>
      <c r="Y39">
        <f t="shared" si="70"/>
        <v>3.6337935101817975</v>
      </c>
      <c r="Z39">
        <v>592.9</v>
      </c>
      <c r="AA39">
        <v>1.5</v>
      </c>
      <c r="AB39">
        <f t="shared" si="71"/>
        <v>4.374382978552155</v>
      </c>
      <c r="AC39">
        <f t="shared" si="72"/>
        <v>1.3429594225171968</v>
      </c>
      <c r="AD39">
        <f t="shared" si="73"/>
        <v>3.9258124109444577</v>
      </c>
      <c r="AE39">
        <v>592.9</v>
      </c>
      <c r="AF39">
        <v>1.6</v>
      </c>
      <c r="AG39">
        <f t="shared" si="74"/>
        <v>4.665615891858499</v>
      </c>
      <c r="AH39">
        <f t="shared" si="75"/>
        <v>1.3429594225171968</v>
      </c>
      <c r="AI39">
        <f t="shared" si="76"/>
        <v>3.9258124109444577</v>
      </c>
      <c r="AK39">
        <v>332</v>
      </c>
      <c r="AL39">
        <v>996.1</v>
      </c>
      <c r="AM39" t="s">
        <v>24</v>
      </c>
      <c r="AN39">
        <f t="shared" si="54"/>
        <v>590.2259220199943</v>
      </c>
      <c r="AO39">
        <v>593.7</v>
      </c>
      <c r="AP39">
        <v>1.4</v>
      </c>
      <c r="AQ39">
        <f t="shared" si="77"/>
        <v>4.077605634533092</v>
      </c>
      <c r="AR39">
        <f t="shared" si="78"/>
        <v>3.4740779800057453</v>
      </c>
      <c r="AS39">
        <f t="shared" si="55"/>
        <v>10.160195395409692</v>
      </c>
      <c r="AT39">
        <f t="shared" si="79"/>
        <v>6.260192065583391</v>
      </c>
      <c r="AU39">
        <v>591.9</v>
      </c>
      <c r="AV39">
        <v>1.2</v>
      </c>
      <c r="AW39">
        <f t="shared" si="56"/>
        <v>3.2143775863814392</v>
      </c>
      <c r="AX39">
        <f t="shared" si="80"/>
        <v>1.674077980005677</v>
      </c>
      <c r="AY39">
        <f t="shared" si="81"/>
        <v>4.903407806665097</v>
      </c>
      <c r="AZ39">
        <f t="shared" si="82"/>
        <v>1.0034044768391257</v>
      </c>
      <c r="BA39">
        <v>591.5</v>
      </c>
      <c r="BB39">
        <v>1.7</v>
      </c>
      <c r="BC39">
        <f t="shared" si="83"/>
        <v>4.968515072975945</v>
      </c>
      <c r="BD39">
        <f t="shared" si="84"/>
        <v>1.2740779800056998</v>
      </c>
      <c r="BE39">
        <f t="shared" si="85"/>
        <v>3.733061945588449</v>
      </c>
      <c r="BF39">
        <f t="shared" si="86"/>
        <v>-0.1669413842377468</v>
      </c>
      <c r="BG39">
        <v>595.2</v>
      </c>
      <c r="BH39">
        <v>1</v>
      </c>
      <c r="BI39">
        <f t="shared" si="87"/>
        <v>2.906218659764957</v>
      </c>
      <c r="BJ39">
        <f t="shared" si="88"/>
        <v>4.974077980005745</v>
      </c>
      <c r="BK39">
        <f t="shared" si="89"/>
        <v>14.528691402645334</v>
      </c>
      <c r="BL39">
        <f t="shared" si="90"/>
        <v>10.628688072819012</v>
      </c>
      <c r="BM39">
        <v>594.7</v>
      </c>
      <c r="BN39">
        <v>1.5</v>
      </c>
      <c r="BO39">
        <f t="shared" si="91"/>
        <v>4.361159537957952</v>
      </c>
      <c r="BP39">
        <f t="shared" si="92"/>
        <v>4.474077980005745</v>
      </c>
      <c r="BQ39">
        <f t="shared" si="93"/>
        <v>13.073750524452304</v>
      </c>
      <c r="BR39">
        <f t="shared" si="94"/>
        <v>9.173747194625987</v>
      </c>
      <c r="BS39">
        <v>591.7</v>
      </c>
      <c r="BT39">
        <v>1.3</v>
      </c>
      <c r="BU39">
        <f t="shared" si="95"/>
        <v>3.799451620022262</v>
      </c>
      <c r="BV39">
        <f t="shared" si="96"/>
        <v>1.4740779800057453</v>
      </c>
      <c r="BW39">
        <f t="shared" si="97"/>
        <v>4.318333773024325</v>
      </c>
      <c r="BY39">
        <v>332</v>
      </c>
      <c r="BZ39">
        <v>968.8</v>
      </c>
      <c r="CA39" t="s">
        <v>82</v>
      </c>
      <c r="CB39">
        <f t="shared" si="57"/>
        <v>580.9915834684621</v>
      </c>
      <c r="CC39">
        <v>593.7</v>
      </c>
      <c r="CD39">
        <v>1.4</v>
      </c>
      <c r="CE39">
        <f t="shared" si="98"/>
        <v>4.077605634533092</v>
      </c>
      <c r="CF39">
        <f t="shared" si="99"/>
        <v>12.708416531537978</v>
      </c>
      <c r="CG39">
        <f t="shared" si="100"/>
        <v>37.46021870348239</v>
      </c>
      <c r="CH39">
        <v>591.9</v>
      </c>
      <c r="CI39">
        <v>1.2</v>
      </c>
      <c r="CJ39">
        <f t="shared" si="58"/>
        <v>3.2143775863814392</v>
      </c>
      <c r="CK39">
        <f t="shared" si="101"/>
        <v>10.90841653153791</v>
      </c>
      <c r="CL39">
        <f t="shared" si="102"/>
        <v>32.203431114738216</v>
      </c>
      <c r="CM39">
        <v>591.5</v>
      </c>
      <c r="CN39">
        <v>1.7</v>
      </c>
      <c r="CO39">
        <f t="shared" si="103"/>
        <v>4.968515072975945</v>
      </c>
      <c r="CP39">
        <f t="shared" si="104"/>
        <v>10.508416531537932</v>
      </c>
      <c r="CQ39">
        <f t="shared" si="105"/>
        <v>31.03308525366114</v>
      </c>
      <c r="CR39">
        <v>595.2</v>
      </c>
      <c r="CS39">
        <v>1</v>
      </c>
      <c r="CT39">
        <f t="shared" si="106"/>
        <v>2.906218659764957</v>
      </c>
      <c r="CU39">
        <f t="shared" si="107"/>
        <v>14.208416531537978</v>
      </c>
      <c r="CV39">
        <f t="shared" si="108"/>
        <v>41.82871471071825</v>
      </c>
      <c r="CW39">
        <v>594.7</v>
      </c>
      <c r="CX39">
        <v>1.5</v>
      </c>
      <c r="CY39">
        <f t="shared" si="109"/>
        <v>4.361159537957952</v>
      </c>
      <c r="CZ39">
        <f t="shared" si="110"/>
        <v>13.708416531537978</v>
      </c>
      <c r="DA39">
        <f t="shared" si="111"/>
        <v>40.37377383252527</v>
      </c>
      <c r="DB39">
        <v>591.7</v>
      </c>
      <c r="DC39">
        <v>1.3</v>
      </c>
      <c r="DD39">
        <f t="shared" si="112"/>
        <v>3.799451620022262</v>
      </c>
      <c r="DE39">
        <f t="shared" si="113"/>
        <v>10.708416531537978</v>
      </c>
      <c r="DF39">
        <f t="shared" si="114"/>
        <v>31.61835708109723</v>
      </c>
    </row>
    <row r="40" spans="1:110" ht="12">
      <c r="A40">
        <v>110.6</v>
      </c>
      <c r="B40">
        <v>442.4</v>
      </c>
      <c r="C40">
        <v>300</v>
      </c>
      <c r="D40" t="s">
        <v>23</v>
      </c>
      <c r="E40">
        <f t="shared" si="53"/>
        <v>526.1053055134523</v>
      </c>
      <c r="F40">
        <v>528.1</v>
      </c>
      <c r="G40">
        <v>1.3</v>
      </c>
      <c r="H40">
        <f t="shared" si="59"/>
        <v>4.256464108752036</v>
      </c>
      <c r="I40">
        <f t="shared" si="60"/>
        <v>1.9946944865477008</v>
      </c>
      <c r="J40">
        <f t="shared" si="61"/>
        <v>6.551450871375369</v>
      </c>
      <c r="K40">
        <v>526.6</v>
      </c>
      <c r="L40">
        <v>1.5</v>
      </c>
      <c r="M40">
        <f t="shared" si="62"/>
        <v>4.924344030450794</v>
      </c>
      <c r="N40">
        <f t="shared" si="63"/>
        <v>0.49469448654770076</v>
      </c>
      <c r="O40">
        <f t="shared" si="64"/>
        <v>1.6271068409245892</v>
      </c>
      <c r="P40">
        <v>528.8</v>
      </c>
      <c r="Q40">
        <v>1.7</v>
      </c>
      <c r="R40">
        <f t="shared" si="65"/>
        <v>5.556689153322796</v>
      </c>
      <c r="S40">
        <f t="shared" si="66"/>
        <v>2.6946944865476326</v>
      </c>
      <c r="T40">
        <f t="shared" si="67"/>
        <v>8.844693394878947</v>
      </c>
      <c r="U40">
        <v>526.6</v>
      </c>
      <c r="V40">
        <v>1.4</v>
      </c>
      <c r="W40">
        <f t="shared" si="68"/>
        <v>4.596489839703334</v>
      </c>
      <c r="X40">
        <f t="shared" si="69"/>
        <v>0.49469448654770076</v>
      </c>
      <c r="Y40">
        <f t="shared" si="70"/>
        <v>1.6271068409245892</v>
      </c>
      <c r="Z40">
        <v>527.6</v>
      </c>
      <c r="AA40">
        <v>1</v>
      </c>
      <c r="AB40">
        <f t="shared" si="71"/>
        <v>3.2782324680300965</v>
      </c>
      <c r="AC40">
        <f t="shared" si="72"/>
        <v>1.4946944865477008</v>
      </c>
      <c r="AD40">
        <f t="shared" si="73"/>
        <v>4.911558687502708</v>
      </c>
      <c r="AE40">
        <v>527.5</v>
      </c>
      <c r="AF40">
        <v>1</v>
      </c>
      <c r="AG40">
        <f t="shared" si="74"/>
        <v>3.2788533457626716</v>
      </c>
      <c r="AH40">
        <f t="shared" si="75"/>
        <v>1.394694486547678</v>
      </c>
      <c r="AI40">
        <f t="shared" si="76"/>
        <v>4.583393763941061</v>
      </c>
      <c r="AK40">
        <v>442.4</v>
      </c>
      <c r="AL40">
        <v>315.6</v>
      </c>
      <c r="AM40" t="s">
        <v>23</v>
      </c>
      <c r="AN40">
        <f t="shared" si="54"/>
        <v>530.867422186816</v>
      </c>
      <c r="AO40">
        <v>528.6</v>
      </c>
      <c r="AP40">
        <v>1.3</v>
      </c>
      <c r="AQ40">
        <f t="shared" si="77"/>
        <v>4.252442882118855</v>
      </c>
      <c r="AR40">
        <f t="shared" si="78"/>
        <v>-2.2674221868160203</v>
      </c>
      <c r="AS40">
        <f t="shared" si="55"/>
        <v>-7.410222163335446</v>
      </c>
      <c r="AT40">
        <f t="shared" si="79"/>
        <v>8.1897911555331</v>
      </c>
      <c r="AU40">
        <v>527.7</v>
      </c>
      <c r="AV40">
        <v>1.1</v>
      </c>
      <c r="AW40">
        <f t="shared" si="56"/>
        <v>4.259686569925056</v>
      </c>
      <c r="AX40">
        <f t="shared" si="80"/>
        <v>-3.1674221868159975</v>
      </c>
      <c r="AY40">
        <f t="shared" si="81"/>
        <v>-10.360351901478586</v>
      </c>
      <c r="AZ40">
        <f t="shared" si="82"/>
        <v>5.239661417389856</v>
      </c>
      <c r="BA40">
        <v>527.6</v>
      </c>
      <c r="BB40">
        <v>1</v>
      </c>
      <c r="BC40">
        <f t="shared" si="83"/>
        <v>3.2782324680300965</v>
      </c>
      <c r="BD40">
        <f t="shared" si="84"/>
        <v>-3.2674221868160203</v>
      </c>
      <c r="BE40">
        <f t="shared" si="85"/>
        <v>-10.688454631365639</v>
      </c>
      <c r="BF40">
        <f t="shared" si="86"/>
        <v>4.911558687502708</v>
      </c>
      <c r="BG40">
        <v>529.2</v>
      </c>
      <c r="BH40">
        <v>1</v>
      </c>
      <c r="BI40">
        <f t="shared" si="87"/>
        <v>3.2683303062984357</v>
      </c>
      <c r="BJ40">
        <f t="shared" si="88"/>
        <v>-1.6674221868159975</v>
      </c>
      <c r="BK40">
        <f t="shared" si="89"/>
        <v>-5.446258198806987</v>
      </c>
      <c r="BL40">
        <f t="shared" si="90"/>
        <v>10.153755120061378</v>
      </c>
      <c r="BM40">
        <v>529.6</v>
      </c>
      <c r="BN40">
        <v>1</v>
      </c>
      <c r="BO40">
        <f t="shared" si="91"/>
        <v>3.2658641057738236</v>
      </c>
      <c r="BP40">
        <f t="shared" si="92"/>
        <v>-1.2674221868160203</v>
      </c>
      <c r="BQ40">
        <f t="shared" si="93"/>
        <v>-4.1381855645579115</v>
      </c>
      <c r="BR40">
        <f t="shared" si="94"/>
        <v>11.461827754310459</v>
      </c>
      <c r="BS40">
        <v>526.7</v>
      </c>
      <c r="BT40">
        <v>0.8</v>
      </c>
      <c r="BU40">
        <f t="shared" si="95"/>
        <v>2.6275611935435115</v>
      </c>
      <c r="BV40">
        <f t="shared" si="96"/>
        <v>-4.1674221868159975</v>
      </c>
      <c r="BW40">
        <f t="shared" si="97"/>
        <v>-13.644180748470903</v>
      </c>
      <c r="BY40">
        <v>442.4</v>
      </c>
      <c r="BZ40">
        <v>315.6</v>
      </c>
      <c r="CA40" t="s">
        <v>23</v>
      </c>
      <c r="CB40">
        <f t="shared" si="57"/>
        <v>530.867422186816</v>
      </c>
      <c r="CC40">
        <v>528.6</v>
      </c>
      <c r="CD40">
        <v>1.3</v>
      </c>
      <c r="CE40">
        <f t="shared" si="98"/>
        <v>4.252442882118855</v>
      </c>
      <c r="CF40">
        <f t="shared" si="99"/>
        <v>-2.2674221868160203</v>
      </c>
      <c r="CG40">
        <f t="shared" si="100"/>
        <v>-7.410222163335446</v>
      </c>
      <c r="CH40">
        <v>527.7</v>
      </c>
      <c r="CI40">
        <v>1.1</v>
      </c>
      <c r="CJ40">
        <f t="shared" si="58"/>
        <v>4.259686569925056</v>
      </c>
      <c r="CK40">
        <f t="shared" si="101"/>
        <v>-3.1674221868159975</v>
      </c>
      <c r="CL40">
        <f t="shared" si="102"/>
        <v>-10.360351901478586</v>
      </c>
      <c r="CM40">
        <v>527.6</v>
      </c>
      <c r="CN40">
        <v>1</v>
      </c>
      <c r="CO40">
        <f t="shared" si="103"/>
        <v>3.2782324680300965</v>
      </c>
      <c r="CP40">
        <f t="shared" si="104"/>
        <v>-3.2674221868160203</v>
      </c>
      <c r="CQ40">
        <f t="shared" si="105"/>
        <v>-10.688454631365639</v>
      </c>
      <c r="CR40">
        <v>529.2</v>
      </c>
      <c r="CS40">
        <v>1</v>
      </c>
      <c r="CT40">
        <f t="shared" si="106"/>
        <v>3.2683303062984357</v>
      </c>
      <c r="CU40">
        <f t="shared" si="107"/>
        <v>-1.6674221868159975</v>
      </c>
      <c r="CV40">
        <f t="shared" si="108"/>
        <v>-5.446258198806987</v>
      </c>
      <c r="CW40">
        <v>529.6</v>
      </c>
      <c r="CX40">
        <v>1</v>
      </c>
      <c r="CY40">
        <f t="shared" si="109"/>
        <v>3.2658641057738236</v>
      </c>
      <c r="CZ40">
        <f t="shared" si="110"/>
        <v>-1.2674221868160203</v>
      </c>
      <c r="DA40">
        <f t="shared" si="111"/>
        <v>-4.1381855645579115</v>
      </c>
      <c r="DB40">
        <v>526.7</v>
      </c>
      <c r="DC40">
        <v>0.8</v>
      </c>
      <c r="DD40">
        <f t="shared" si="112"/>
        <v>2.6275611935435115</v>
      </c>
      <c r="DE40">
        <f t="shared" si="113"/>
        <v>-4.1674221868159975</v>
      </c>
      <c r="DF40">
        <f t="shared" si="114"/>
        <v>-13.644180748470903</v>
      </c>
    </row>
    <row r="41" spans="1:110" ht="12">
      <c r="A41">
        <v>147.8</v>
      </c>
      <c r="B41">
        <v>591.2</v>
      </c>
      <c r="C41">
        <v>0</v>
      </c>
      <c r="D41" t="s">
        <v>24</v>
      </c>
      <c r="E41">
        <f t="shared" si="53"/>
        <v>591.2</v>
      </c>
      <c r="F41">
        <v>594.4</v>
      </c>
      <c r="G41">
        <v>1.6</v>
      </c>
      <c r="H41">
        <f t="shared" si="59"/>
        <v>4.653857773113308</v>
      </c>
      <c r="I41">
        <f t="shared" si="60"/>
        <v>3.199999999999932</v>
      </c>
      <c r="J41">
        <f t="shared" si="61"/>
        <v>9.345415670934202</v>
      </c>
      <c r="K41">
        <v>593.7</v>
      </c>
      <c r="L41">
        <v>1.3</v>
      </c>
      <c r="M41">
        <f t="shared" si="62"/>
        <v>3.786666376799847</v>
      </c>
      <c r="N41">
        <f t="shared" si="63"/>
        <v>2.5</v>
      </c>
      <c r="O41">
        <f t="shared" si="64"/>
        <v>7.305412347020781</v>
      </c>
      <c r="P41">
        <v>593</v>
      </c>
      <c r="Q41">
        <v>1.3</v>
      </c>
      <c r="R41">
        <f t="shared" si="65"/>
        <v>3.791131412731981</v>
      </c>
      <c r="S41">
        <f t="shared" si="66"/>
        <v>1.7999999999999545</v>
      </c>
      <c r="T41">
        <f t="shared" si="67"/>
        <v>5.2630023446578456</v>
      </c>
      <c r="U41">
        <v>591.1</v>
      </c>
      <c r="V41">
        <v>1.6</v>
      </c>
      <c r="W41">
        <f t="shared" si="68"/>
        <v>4.679804300065148</v>
      </c>
      <c r="X41">
        <f t="shared" si="69"/>
        <v>-0.10000000000002274</v>
      </c>
      <c r="Y41">
        <f t="shared" si="70"/>
        <v>-0.29285867431207235</v>
      </c>
      <c r="Z41">
        <v>593.9</v>
      </c>
      <c r="AA41">
        <v>1.3</v>
      </c>
      <c r="AB41">
        <f t="shared" si="71"/>
        <v>3.7853925833779343</v>
      </c>
      <c r="AC41">
        <f t="shared" si="72"/>
        <v>2.699999999999932</v>
      </c>
      <c r="AD41">
        <f t="shared" si="73"/>
        <v>7.888515770878221</v>
      </c>
      <c r="AE41">
        <v>593.6</v>
      </c>
      <c r="AF41">
        <v>1.4</v>
      </c>
      <c r="AG41">
        <f t="shared" si="74"/>
        <v>4.078291754237765</v>
      </c>
      <c r="AH41">
        <f t="shared" si="75"/>
        <v>2.3999999999999773</v>
      </c>
      <c r="AI41">
        <f t="shared" si="76"/>
        <v>7.013786969582901</v>
      </c>
      <c r="AK41">
        <v>591.2</v>
      </c>
      <c r="AL41">
        <v>0</v>
      </c>
      <c r="AM41" t="s">
        <v>24</v>
      </c>
      <c r="AN41">
        <f t="shared" si="54"/>
        <v>591.2</v>
      </c>
      <c r="AO41">
        <v>594</v>
      </c>
      <c r="AP41">
        <v>1.9</v>
      </c>
      <c r="AQ41">
        <f t="shared" si="77"/>
        <v>5.528779710609421</v>
      </c>
      <c r="AR41">
        <f t="shared" si="78"/>
        <v>2.7999999999999545</v>
      </c>
      <c r="AS41">
        <f t="shared" si="55"/>
        <v>8.17999385037243</v>
      </c>
      <c r="AT41">
        <f t="shared" si="79"/>
        <v>8.17999385037243</v>
      </c>
      <c r="AU41">
        <v>593.1</v>
      </c>
      <c r="AV41">
        <v>1.3</v>
      </c>
      <c r="AW41">
        <f t="shared" si="56"/>
        <v>2.0420658435497416</v>
      </c>
      <c r="AX41">
        <f t="shared" si="80"/>
        <v>1.8999999999999773</v>
      </c>
      <c r="AY41">
        <f t="shared" si="81"/>
        <v>5.5549227650558795</v>
      </c>
      <c r="AZ41">
        <f t="shared" si="82"/>
        <v>5.5549227650558795</v>
      </c>
      <c r="BA41">
        <v>592.8</v>
      </c>
      <c r="BB41">
        <v>1.3</v>
      </c>
      <c r="BC41">
        <f t="shared" si="83"/>
        <v>3.7924090719933536</v>
      </c>
      <c r="BD41">
        <f t="shared" si="84"/>
        <v>1.599999999999909</v>
      </c>
      <c r="BE41">
        <f t="shared" si="85"/>
        <v>4.679013791619019</v>
      </c>
      <c r="BF41">
        <f t="shared" si="86"/>
        <v>4.679013791619019</v>
      </c>
      <c r="BG41">
        <v>594.1</v>
      </c>
      <c r="BH41">
        <v>1.5</v>
      </c>
      <c r="BI41">
        <f t="shared" si="87"/>
        <v>4.365558459525555</v>
      </c>
      <c r="BJ41">
        <f t="shared" si="88"/>
        <v>2.8999999999999773</v>
      </c>
      <c r="BK41">
        <f t="shared" si="89"/>
        <v>8.47142286361319</v>
      </c>
      <c r="BL41">
        <f t="shared" si="90"/>
        <v>8.47142286361319</v>
      </c>
      <c r="BM41">
        <v>595.4</v>
      </c>
      <c r="BN41">
        <v>1.7</v>
      </c>
      <c r="BO41">
        <f t="shared" si="91"/>
        <v>4.936016565429988</v>
      </c>
      <c r="BP41">
        <f t="shared" si="92"/>
        <v>4.199999999999932</v>
      </c>
      <c r="BQ41">
        <f t="shared" si="93"/>
        <v>12.255542510262051</v>
      </c>
      <c r="BR41">
        <f t="shared" si="94"/>
        <v>12.255542510262051</v>
      </c>
      <c r="BS41">
        <v>591.9</v>
      </c>
      <c r="BT41">
        <v>1.3</v>
      </c>
      <c r="BU41">
        <f t="shared" si="95"/>
        <v>3.7981692118987844</v>
      </c>
      <c r="BV41">
        <f t="shared" si="96"/>
        <v>0.6999999999999318</v>
      </c>
      <c r="BW41">
        <f t="shared" si="97"/>
        <v>2.048624758276561</v>
      </c>
      <c r="BY41">
        <v>591.2</v>
      </c>
      <c r="BZ41">
        <v>0</v>
      </c>
      <c r="CA41" t="s">
        <v>24</v>
      </c>
      <c r="CB41">
        <f t="shared" si="57"/>
        <v>591.2</v>
      </c>
      <c r="CC41">
        <v>594</v>
      </c>
      <c r="CD41">
        <v>1.9</v>
      </c>
      <c r="CE41">
        <f t="shared" si="98"/>
        <v>5.528779710609421</v>
      </c>
      <c r="CF41">
        <f t="shared" si="99"/>
        <v>2.7999999999999545</v>
      </c>
      <c r="CG41">
        <f t="shared" si="100"/>
        <v>8.17999385037243</v>
      </c>
      <c r="CH41">
        <v>593.1</v>
      </c>
      <c r="CI41">
        <v>1.3</v>
      </c>
      <c r="CJ41">
        <f t="shared" si="58"/>
        <v>2.0420658435497416</v>
      </c>
      <c r="CK41">
        <f t="shared" si="101"/>
        <v>1.8999999999999773</v>
      </c>
      <c r="CL41">
        <f t="shared" si="102"/>
        <v>5.5549227650558795</v>
      </c>
      <c r="CM41">
        <v>592.8</v>
      </c>
      <c r="CN41">
        <v>1.3</v>
      </c>
      <c r="CO41">
        <f t="shared" si="103"/>
        <v>3.7924090719933536</v>
      </c>
      <c r="CP41">
        <f t="shared" si="104"/>
        <v>1.599999999999909</v>
      </c>
      <c r="CQ41">
        <f t="shared" si="105"/>
        <v>4.679013791619019</v>
      </c>
      <c r="CR41">
        <v>594.1</v>
      </c>
      <c r="CS41">
        <v>1.5</v>
      </c>
      <c r="CT41">
        <f t="shared" si="106"/>
        <v>4.365558459525555</v>
      </c>
      <c r="CU41">
        <f t="shared" si="107"/>
        <v>2.8999999999999773</v>
      </c>
      <c r="CV41">
        <f t="shared" si="108"/>
        <v>8.47142286361319</v>
      </c>
      <c r="CW41">
        <v>595.4</v>
      </c>
      <c r="CX41">
        <v>1.7</v>
      </c>
      <c r="CY41">
        <f t="shared" si="109"/>
        <v>4.936016565429988</v>
      </c>
      <c r="CZ41">
        <f t="shared" si="110"/>
        <v>4.199999999999932</v>
      </c>
      <c r="DA41">
        <f t="shared" si="111"/>
        <v>12.255542510262051</v>
      </c>
      <c r="DB41">
        <v>591.9</v>
      </c>
      <c r="DC41">
        <v>1.3</v>
      </c>
      <c r="DD41">
        <f t="shared" si="112"/>
        <v>3.7981692118987844</v>
      </c>
      <c r="DE41">
        <f t="shared" si="113"/>
        <v>0.6999999999999318</v>
      </c>
      <c r="DF41">
        <f t="shared" si="114"/>
        <v>2.048624758276561</v>
      </c>
    </row>
    <row r="42" spans="1:110" ht="12">
      <c r="A42">
        <v>98.5</v>
      </c>
      <c r="B42">
        <v>394.4</v>
      </c>
      <c r="C42">
        <v>300</v>
      </c>
      <c r="D42" t="s">
        <v>25</v>
      </c>
      <c r="E42">
        <f t="shared" si="53"/>
        <v>469.02335554815915</v>
      </c>
      <c r="F42">
        <v>473.4</v>
      </c>
      <c r="G42">
        <v>1</v>
      </c>
      <c r="H42">
        <f t="shared" si="59"/>
        <v>3.6531645736666065</v>
      </c>
      <c r="I42">
        <f t="shared" si="60"/>
        <v>4.376644451840832</v>
      </c>
      <c r="J42">
        <f t="shared" si="61"/>
        <v>16.079929095341353</v>
      </c>
      <c r="K42">
        <v>472</v>
      </c>
      <c r="L42">
        <v>0.9</v>
      </c>
      <c r="M42">
        <f t="shared" si="62"/>
        <v>3.2979386503207633</v>
      </c>
      <c r="N42">
        <f t="shared" si="63"/>
        <v>2.976644451840855</v>
      </c>
      <c r="O42">
        <f t="shared" si="64"/>
        <v>10.95251331284817</v>
      </c>
      <c r="P42">
        <v>473.8</v>
      </c>
      <c r="Q42">
        <v>0.8</v>
      </c>
      <c r="R42">
        <f t="shared" si="65"/>
        <v>2.920682344460225</v>
      </c>
      <c r="S42">
        <f t="shared" si="66"/>
        <v>4.776644451840866</v>
      </c>
      <c r="T42">
        <f t="shared" si="67"/>
        <v>17.5421201020811</v>
      </c>
      <c r="U42">
        <v>471.3</v>
      </c>
      <c r="V42">
        <v>1</v>
      </c>
      <c r="W42">
        <f t="shared" si="68"/>
        <v>3.669424962255209</v>
      </c>
      <c r="X42">
        <f t="shared" si="69"/>
        <v>2.276644451840866</v>
      </c>
      <c r="Y42">
        <f t="shared" si="70"/>
        <v>8.383099432226539</v>
      </c>
      <c r="Z42">
        <v>472.1</v>
      </c>
      <c r="AA42">
        <v>0.8</v>
      </c>
      <c r="AB42">
        <f t="shared" si="71"/>
        <v>2.9311906245736066</v>
      </c>
      <c r="AC42">
        <f t="shared" si="72"/>
        <v>3.0766444518408775</v>
      </c>
      <c r="AD42">
        <f t="shared" si="73"/>
        <v>11.319261338595567</v>
      </c>
      <c r="AE42">
        <v>472.8</v>
      </c>
      <c r="AF42">
        <v>0.6</v>
      </c>
      <c r="AG42">
        <f t="shared" si="74"/>
        <v>2.1956046684987727</v>
      </c>
      <c r="AH42">
        <f t="shared" si="75"/>
        <v>3.776644451840866</v>
      </c>
      <c r="AI42">
        <f t="shared" si="76"/>
        <v>13.88432442684259</v>
      </c>
      <c r="AK42">
        <v>394.4</v>
      </c>
      <c r="AL42">
        <v>315.6</v>
      </c>
      <c r="AM42" t="s">
        <v>25</v>
      </c>
      <c r="AN42">
        <f t="shared" si="54"/>
        <v>473.2687868681741</v>
      </c>
      <c r="AO42">
        <v>471.9</v>
      </c>
      <c r="AP42">
        <v>0.9</v>
      </c>
      <c r="AQ42">
        <f t="shared" si="77"/>
        <v>3.2986368488273836</v>
      </c>
      <c r="AR42">
        <f t="shared" si="78"/>
        <v>-1.3687868681741406</v>
      </c>
      <c r="AS42">
        <f t="shared" si="55"/>
        <v>-5.014325740853239</v>
      </c>
      <c r="AT42">
        <f t="shared" si="79"/>
        <v>10.585687578015003</v>
      </c>
      <c r="AU42">
        <v>472.5</v>
      </c>
      <c r="AV42">
        <v>0.7</v>
      </c>
      <c r="AW42">
        <f t="shared" si="56"/>
        <v>2.19699781904297</v>
      </c>
      <c r="AX42">
        <f t="shared" si="80"/>
        <v>-0.7687868681741179</v>
      </c>
      <c r="AY42">
        <f t="shared" si="81"/>
        <v>-2.8145363101077563</v>
      </c>
      <c r="AZ42">
        <f t="shared" si="82"/>
        <v>12.785477008760441</v>
      </c>
      <c r="BA42">
        <v>473.1</v>
      </c>
      <c r="BB42">
        <v>0.8</v>
      </c>
      <c r="BC42">
        <f t="shared" si="83"/>
        <v>2.925000145121409</v>
      </c>
      <c r="BD42">
        <f t="shared" si="84"/>
        <v>-0.16878686817409516</v>
      </c>
      <c r="BE42">
        <f t="shared" si="85"/>
        <v>-0.617538491064765</v>
      </c>
      <c r="BF42">
        <f t="shared" si="86"/>
        <v>14.982474827803388</v>
      </c>
      <c r="BG42">
        <v>473.5</v>
      </c>
      <c r="BH42">
        <v>0.9</v>
      </c>
      <c r="BI42">
        <f t="shared" si="87"/>
        <v>3.2875010283075894</v>
      </c>
      <c r="BJ42">
        <f t="shared" si="88"/>
        <v>0.2312131318258821</v>
      </c>
      <c r="BK42">
        <f t="shared" si="89"/>
        <v>0.8455793218320665</v>
      </c>
      <c r="BL42">
        <f t="shared" si="90"/>
        <v>16.44559264070038</v>
      </c>
      <c r="BM42">
        <v>474.1</v>
      </c>
      <c r="BN42">
        <v>0.8</v>
      </c>
      <c r="BO42">
        <f t="shared" si="91"/>
        <v>2.9188357583302653</v>
      </c>
      <c r="BP42">
        <f t="shared" si="92"/>
        <v>0.8312131318259048</v>
      </c>
      <c r="BQ42">
        <f t="shared" si="93"/>
        <v>3.0379401666100105</v>
      </c>
      <c r="BR42">
        <f t="shared" si="94"/>
        <v>18.63795348547809</v>
      </c>
      <c r="BS42">
        <v>472.6</v>
      </c>
      <c r="BT42">
        <v>0.8</v>
      </c>
      <c r="BU42">
        <f t="shared" si="95"/>
        <v>2.9280921129214086</v>
      </c>
      <c r="BV42">
        <f t="shared" si="96"/>
        <v>-0.6687868681740952</v>
      </c>
      <c r="BW42">
        <f t="shared" si="97"/>
        <v>-2.4481763364481903</v>
      </c>
      <c r="BY42">
        <v>394.4</v>
      </c>
      <c r="BZ42">
        <v>315.6</v>
      </c>
      <c r="CA42" t="s">
        <v>25</v>
      </c>
      <c r="CB42">
        <f t="shared" si="57"/>
        <v>473.2687868681741</v>
      </c>
      <c r="CC42">
        <v>471.9</v>
      </c>
      <c r="CD42">
        <v>0.9</v>
      </c>
      <c r="CE42">
        <f t="shared" si="98"/>
        <v>3.2986368488273836</v>
      </c>
      <c r="CF42">
        <f t="shared" si="99"/>
        <v>-1.3687868681741406</v>
      </c>
      <c r="CG42">
        <f t="shared" si="100"/>
        <v>-5.014325740853239</v>
      </c>
      <c r="CH42">
        <v>472.5</v>
      </c>
      <c r="CI42">
        <v>0.7</v>
      </c>
      <c r="CJ42">
        <f t="shared" si="58"/>
        <v>2.19699781904297</v>
      </c>
      <c r="CK42">
        <f t="shared" si="101"/>
        <v>-0.7687868681741179</v>
      </c>
      <c r="CL42">
        <f t="shared" si="102"/>
        <v>-2.8145363101077563</v>
      </c>
      <c r="CM42">
        <v>473.1</v>
      </c>
      <c r="CN42">
        <v>0.8</v>
      </c>
      <c r="CO42">
        <f t="shared" si="103"/>
        <v>2.925000145121409</v>
      </c>
      <c r="CP42">
        <f t="shared" si="104"/>
        <v>-0.16878686817409516</v>
      </c>
      <c r="CQ42">
        <f t="shared" si="105"/>
        <v>-0.617538491064765</v>
      </c>
      <c r="CR42">
        <v>473.5</v>
      </c>
      <c r="CS42">
        <v>0.9</v>
      </c>
      <c r="CT42">
        <f t="shared" si="106"/>
        <v>3.2875010283075894</v>
      </c>
      <c r="CU42">
        <f t="shared" si="107"/>
        <v>0.2312131318258821</v>
      </c>
      <c r="CV42">
        <f t="shared" si="108"/>
        <v>0.8455793218320665</v>
      </c>
      <c r="CW42">
        <v>474.1</v>
      </c>
      <c r="CX42">
        <v>0.8</v>
      </c>
      <c r="CY42">
        <f t="shared" si="109"/>
        <v>2.9188357583302653</v>
      </c>
      <c r="CZ42">
        <f t="shared" si="110"/>
        <v>0.8312131318259048</v>
      </c>
      <c r="DA42">
        <f t="shared" si="111"/>
        <v>3.0379401666100105</v>
      </c>
      <c r="DB42">
        <v>472.6</v>
      </c>
      <c r="DC42">
        <v>0.8</v>
      </c>
      <c r="DD42">
        <f t="shared" si="112"/>
        <v>2.9280921129214086</v>
      </c>
      <c r="DE42">
        <f t="shared" si="113"/>
        <v>-0.6687868681740952</v>
      </c>
      <c r="DF42">
        <f t="shared" si="114"/>
        <v>-2.4481763364481903</v>
      </c>
    </row>
    <row r="43" spans="1:110" ht="12">
      <c r="A43">
        <v>147.8</v>
      </c>
      <c r="B43">
        <v>295.6</v>
      </c>
      <c r="C43">
        <v>700</v>
      </c>
      <c r="D43" t="s">
        <v>26</v>
      </c>
      <c r="E43">
        <f>(B43)*((POWER(1.00057779,C43)))</f>
        <v>442.8997248190726</v>
      </c>
      <c r="F43">
        <v>446.8</v>
      </c>
      <c r="G43">
        <v>0.6</v>
      </c>
      <c r="H43">
        <f t="shared" si="59"/>
        <v>2.3232846909650027</v>
      </c>
      <c r="I43">
        <f t="shared" si="60"/>
        <v>3.9002751809273946</v>
      </c>
      <c r="J43">
        <f t="shared" si="61"/>
        <v>15.178901961624502</v>
      </c>
      <c r="K43">
        <v>444.9</v>
      </c>
      <c r="L43">
        <v>0.8</v>
      </c>
      <c r="M43">
        <f t="shared" si="62"/>
        <v>3.1102349242414027</v>
      </c>
      <c r="N43">
        <f t="shared" si="63"/>
        <v>2.0002751809273605</v>
      </c>
      <c r="O43">
        <f t="shared" si="64"/>
        <v>7.801197192590539</v>
      </c>
      <c r="P43">
        <v>445.9</v>
      </c>
      <c r="Q43">
        <v>1</v>
      </c>
      <c r="R43">
        <f t="shared" si="65"/>
        <v>3.878214097326872</v>
      </c>
      <c r="S43">
        <f t="shared" si="66"/>
        <v>3.0002751809273605</v>
      </c>
      <c r="T43">
        <f t="shared" si="67"/>
        <v>11.68811855833182</v>
      </c>
      <c r="U43">
        <v>444.7</v>
      </c>
      <c r="V43">
        <v>0.9</v>
      </c>
      <c r="W43">
        <f t="shared" si="68"/>
        <v>3.5001935862281095</v>
      </c>
      <c r="X43">
        <f t="shared" si="69"/>
        <v>1.8002751809273718</v>
      </c>
      <c r="Y43">
        <f t="shared" si="70"/>
        <v>7.022764603456122</v>
      </c>
      <c r="Z43">
        <v>444.9</v>
      </c>
      <c r="AA43">
        <v>0.6</v>
      </c>
      <c r="AB43">
        <f t="shared" si="71"/>
        <v>2.3331998801973564</v>
      </c>
      <c r="AC43">
        <f t="shared" si="72"/>
        <v>2.0002751809273605</v>
      </c>
      <c r="AD43">
        <f t="shared" si="73"/>
        <v>7.801197192590539</v>
      </c>
      <c r="AE43">
        <v>444.9</v>
      </c>
      <c r="AF43">
        <v>1</v>
      </c>
      <c r="AG43">
        <f t="shared" si="74"/>
        <v>3.8869213657412733</v>
      </c>
      <c r="AH43">
        <f t="shared" si="75"/>
        <v>2.0002751809273605</v>
      </c>
      <c r="AI43">
        <f t="shared" si="76"/>
        <v>7.801197192590539</v>
      </c>
      <c r="AK43">
        <v>295.6</v>
      </c>
      <c r="AL43">
        <v>702</v>
      </c>
      <c r="AM43" t="s">
        <v>26</v>
      </c>
      <c r="AN43">
        <f t="shared" si="54"/>
        <v>443.4116787412919</v>
      </c>
      <c r="AO43">
        <v>444.2</v>
      </c>
      <c r="AP43">
        <v>0.7</v>
      </c>
      <c r="AQ43">
        <f t="shared" si="77"/>
        <v>2.726046754567095</v>
      </c>
      <c r="AR43">
        <f t="shared" si="78"/>
        <v>0.7883212587080948</v>
      </c>
      <c r="AS43">
        <f t="shared" si="55"/>
        <v>3.0751487304718013</v>
      </c>
      <c r="AT43">
        <f t="shared" si="79"/>
        <v>5.0751504380232495</v>
      </c>
      <c r="AU43">
        <v>444.5</v>
      </c>
      <c r="AV43">
        <v>0.6</v>
      </c>
      <c r="AW43">
        <f t="shared" si="56"/>
        <v>5.0558370511441995</v>
      </c>
      <c r="AX43">
        <f t="shared" si="80"/>
        <v>1.0883212587081061</v>
      </c>
      <c r="AY43">
        <f t="shared" si="81"/>
        <v>4.2439801346536985</v>
      </c>
      <c r="AZ43">
        <f t="shared" si="82"/>
        <v>6.243981842205406</v>
      </c>
      <c r="BA43">
        <v>445.2</v>
      </c>
      <c r="BB43">
        <v>0.8</v>
      </c>
      <c r="BC43">
        <f t="shared" si="83"/>
        <v>3.10814095884919</v>
      </c>
      <c r="BD43">
        <f t="shared" si="84"/>
        <v>1.7883212587080948</v>
      </c>
      <c r="BE43">
        <f t="shared" si="85"/>
        <v>6.968188484446292</v>
      </c>
      <c r="BF43">
        <f t="shared" si="86"/>
        <v>8.968190191997708</v>
      </c>
      <c r="BG43">
        <v>445.9</v>
      </c>
      <c r="BH43">
        <v>0.7</v>
      </c>
      <c r="BI43">
        <f t="shared" si="87"/>
        <v>2.7156618102826275</v>
      </c>
      <c r="BJ43">
        <f t="shared" si="88"/>
        <v>2.4883212587080834</v>
      </c>
      <c r="BK43">
        <f t="shared" si="89"/>
        <v>9.688116850780313</v>
      </c>
      <c r="BL43">
        <f t="shared" si="90"/>
        <v>11.68811855833182</v>
      </c>
      <c r="BM43">
        <v>445.8</v>
      </c>
      <c r="BN43">
        <v>0.9</v>
      </c>
      <c r="BO43">
        <f t="shared" si="91"/>
        <v>3.4915656522041516</v>
      </c>
      <c r="BP43">
        <f t="shared" si="92"/>
        <v>2.3883212587081175</v>
      </c>
      <c r="BQ43">
        <f t="shared" si="93"/>
        <v>9.299817185798096</v>
      </c>
      <c r="BR43">
        <f t="shared" si="94"/>
        <v>11.299818893349267</v>
      </c>
      <c r="BS43">
        <v>445.8</v>
      </c>
      <c r="BT43">
        <v>0.7</v>
      </c>
      <c r="BU43">
        <f t="shared" si="95"/>
        <v>2.716270498599314</v>
      </c>
      <c r="BV43">
        <f t="shared" si="96"/>
        <v>2.3883212587081175</v>
      </c>
      <c r="BW43">
        <f t="shared" si="97"/>
        <v>9.299817185798096</v>
      </c>
      <c r="BY43">
        <v>295.6</v>
      </c>
      <c r="BZ43">
        <v>702</v>
      </c>
      <c r="CA43" t="s">
        <v>26</v>
      </c>
      <c r="CB43">
        <f t="shared" si="57"/>
        <v>443.4116787412919</v>
      </c>
      <c r="CC43">
        <v>444.2</v>
      </c>
      <c r="CD43">
        <v>0.7</v>
      </c>
      <c r="CE43">
        <f t="shared" si="98"/>
        <v>2.726046754567095</v>
      </c>
      <c r="CF43">
        <f t="shared" si="99"/>
        <v>0.7883212587080948</v>
      </c>
      <c r="CG43">
        <f t="shared" si="100"/>
        <v>3.0751487304718013</v>
      </c>
      <c r="CH43">
        <v>444.5</v>
      </c>
      <c r="CI43">
        <v>0.6</v>
      </c>
      <c r="CJ43">
        <f t="shared" si="58"/>
        <v>5.0558370511441995</v>
      </c>
      <c r="CK43">
        <f t="shared" si="101"/>
        <v>1.0883212587081061</v>
      </c>
      <c r="CL43">
        <f t="shared" si="102"/>
        <v>4.2439801346536985</v>
      </c>
      <c r="CM43">
        <v>445.2</v>
      </c>
      <c r="CN43">
        <v>0.8</v>
      </c>
      <c r="CO43">
        <f t="shared" si="103"/>
        <v>3.10814095884919</v>
      </c>
      <c r="CP43">
        <f t="shared" si="104"/>
        <v>1.7883212587080948</v>
      </c>
      <c r="CQ43">
        <f t="shared" si="105"/>
        <v>6.968188484446292</v>
      </c>
      <c r="CR43">
        <v>445.9</v>
      </c>
      <c r="CS43">
        <v>0.7</v>
      </c>
      <c r="CT43">
        <f t="shared" si="106"/>
        <v>2.7156618102826275</v>
      </c>
      <c r="CU43">
        <f t="shared" si="107"/>
        <v>2.4883212587080834</v>
      </c>
      <c r="CV43">
        <f t="shared" si="108"/>
        <v>9.688116850780313</v>
      </c>
      <c r="CW43">
        <v>445.8</v>
      </c>
      <c r="CX43">
        <v>0.9</v>
      </c>
      <c r="CY43">
        <f t="shared" si="109"/>
        <v>3.4915656522041516</v>
      </c>
      <c r="CZ43">
        <f t="shared" si="110"/>
        <v>2.3883212587081175</v>
      </c>
      <c r="DA43">
        <f t="shared" si="111"/>
        <v>9.299817185798096</v>
      </c>
      <c r="DB43">
        <v>445.8</v>
      </c>
      <c r="DC43">
        <v>0.7</v>
      </c>
      <c r="DD43">
        <f t="shared" si="112"/>
        <v>2.716270498599314</v>
      </c>
      <c r="DE43">
        <f t="shared" si="113"/>
        <v>2.3883212587081175</v>
      </c>
      <c r="DF43">
        <f t="shared" si="114"/>
        <v>9.299817185798096</v>
      </c>
    </row>
    <row r="44" spans="1:110" ht="12">
      <c r="A44">
        <v>98.6</v>
      </c>
      <c r="B44">
        <v>394.4</v>
      </c>
      <c r="C44">
        <v>400</v>
      </c>
      <c r="D44" t="s">
        <v>27</v>
      </c>
      <c r="E44">
        <f t="shared" si="53"/>
        <v>496.9129601015999</v>
      </c>
      <c r="F44">
        <v>497.9</v>
      </c>
      <c r="G44">
        <v>0.9</v>
      </c>
      <c r="H44">
        <f t="shared" si="59"/>
        <v>3.126539716344919</v>
      </c>
      <c r="I44">
        <f t="shared" si="60"/>
        <v>0.9870398984000985</v>
      </c>
      <c r="J44">
        <f t="shared" si="61"/>
        <v>3.4354149154954188</v>
      </c>
      <c r="K44">
        <v>498.2</v>
      </c>
      <c r="L44">
        <v>1.9</v>
      </c>
      <c r="M44">
        <f t="shared" si="62"/>
        <v>6.589900160083568</v>
      </c>
      <c r="N44">
        <f t="shared" si="63"/>
        <v>1.28703989840011</v>
      </c>
      <c r="O44">
        <f t="shared" si="64"/>
        <v>4.47822232524013</v>
      </c>
      <c r="P44">
        <v>499.7</v>
      </c>
      <c r="Q44">
        <v>1.2</v>
      </c>
      <c r="R44">
        <f t="shared" si="65"/>
        <v>4.152472226416698</v>
      </c>
      <c r="S44">
        <f t="shared" si="66"/>
        <v>2.78703989840011</v>
      </c>
      <c r="T44">
        <f t="shared" si="67"/>
        <v>9.682858119301779</v>
      </c>
      <c r="U44">
        <v>496.7</v>
      </c>
      <c r="V44">
        <v>1.9</v>
      </c>
      <c r="W44">
        <f t="shared" si="68"/>
        <v>6.6097632651150535</v>
      </c>
      <c r="X44">
        <f t="shared" si="69"/>
        <v>-0.2129601015998901</v>
      </c>
      <c r="Y44">
        <f t="shared" si="70"/>
        <v>-0.7421074390778949</v>
      </c>
      <c r="Z44">
        <v>497</v>
      </c>
      <c r="AA44">
        <v>1.5</v>
      </c>
      <c r="AB44">
        <f t="shared" si="71"/>
        <v>5.2171834030916395</v>
      </c>
      <c r="AC44">
        <f t="shared" si="72"/>
        <v>0.08703989840012127</v>
      </c>
      <c r="AD44">
        <f t="shared" si="73"/>
        <v>0.3032185758147166</v>
      </c>
      <c r="AE44">
        <v>497.9</v>
      </c>
      <c r="AF44">
        <v>1</v>
      </c>
      <c r="AG44">
        <f t="shared" si="74"/>
        <v>3.473584730851282</v>
      </c>
      <c r="AH44">
        <f t="shared" si="75"/>
        <v>0.9870398984000985</v>
      </c>
      <c r="AI44">
        <f t="shared" si="76"/>
        <v>3.4354149154954188</v>
      </c>
      <c r="AK44">
        <v>394.4</v>
      </c>
      <c r="AL44">
        <v>386.3</v>
      </c>
      <c r="AM44" t="s">
        <v>27</v>
      </c>
      <c r="AN44">
        <f t="shared" si="54"/>
        <v>492.996188665649</v>
      </c>
      <c r="AO44">
        <v>496.8</v>
      </c>
      <c r="AP44">
        <v>1.2</v>
      </c>
      <c r="AQ44">
        <f t="shared" si="77"/>
        <v>4.176682481954262</v>
      </c>
      <c r="AR44">
        <f t="shared" si="78"/>
        <v>3.8038113343509963</v>
      </c>
      <c r="AS44">
        <f t="shared" si="55"/>
        <v>13.306416397580682</v>
      </c>
      <c r="AT44">
        <f t="shared" si="79"/>
        <v>-0.3935952991858934</v>
      </c>
      <c r="AU44">
        <v>496.6</v>
      </c>
      <c r="AV44">
        <v>1.3</v>
      </c>
      <c r="AW44">
        <f t="shared" si="56"/>
        <v>3.830550600214321</v>
      </c>
      <c r="AX44">
        <f t="shared" si="80"/>
        <v>3.6038113343510076</v>
      </c>
      <c r="AY44">
        <f t="shared" si="81"/>
        <v>12.609321945211926</v>
      </c>
      <c r="AZ44">
        <f t="shared" si="82"/>
        <v>-1.0906897515546639</v>
      </c>
      <c r="BA44">
        <v>497.6</v>
      </c>
      <c r="BB44">
        <v>1.3</v>
      </c>
      <c r="BC44">
        <f t="shared" si="83"/>
        <v>4.517020653387152</v>
      </c>
      <c r="BD44">
        <f t="shared" si="84"/>
        <v>4.603811334351008</v>
      </c>
      <c r="BE44">
        <f t="shared" si="85"/>
        <v>16.09199068972594</v>
      </c>
      <c r="BF44">
        <f t="shared" si="86"/>
        <v>2.3919789929594315</v>
      </c>
      <c r="BG44">
        <v>497</v>
      </c>
      <c r="BH44">
        <v>1.8</v>
      </c>
      <c r="BI44">
        <f t="shared" si="87"/>
        <v>6.258736056026006</v>
      </c>
      <c r="BJ44">
        <f t="shared" si="88"/>
        <v>4.003811334350985</v>
      </c>
      <c r="BK44">
        <f t="shared" si="89"/>
        <v>14.003230272580895</v>
      </c>
      <c r="BL44">
        <f t="shared" si="90"/>
        <v>0.3032185758147166</v>
      </c>
      <c r="BM44">
        <v>497.5</v>
      </c>
      <c r="BN44">
        <v>1.4</v>
      </c>
      <c r="BO44">
        <f t="shared" si="91"/>
        <v>4.864972428061928</v>
      </c>
      <c r="BP44">
        <f t="shared" si="92"/>
        <v>4.503811334350985</v>
      </c>
      <c r="BQ44">
        <f t="shared" si="93"/>
        <v>15.744038915051098</v>
      </c>
      <c r="BR44">
        <f t="shared" si="94"/>
        <v>2.044027218284386</v>
      </c>
      <c r="BS44">
        <v>497.1</v>
      </c>
      <c r="BT44">
        <v>1.4</v>
      </c>
      <c r="BU44">
        <f t="shared" si="95"/>
        <v>4.8688816115402425</v>
      </c>
      <c r="BV44">
        <f t="shared" si="96"/>
        <v>4.103811334351008</v>
      </c>
      <c r="BW44">
        <f t="shared" si="97"/>
        <v>14.351532064132329</v>
      </c>
      <c r="BY44">
        <v>394.4</v>
      </c>
      <c r="BZ44">
        <v>386.3</v>
      </c>
      <c r="CA44" t="s">
        <v>27</v>
      </c>
      <c r="CB44">
        <f t="shared" si="57"/>
        <v>492.996188665649</v>
      </c>
      <c r="CC44">
        <v>496.8</v>
      </c>
      <c r="CD44">
        <v>1.2</v>
      </c>
      <c r="CE44">
        <f t="shared" si="98"/>
        <v>4.176682481954262</v>
      </c>
      <c r="CF44">
        <f t="shared" si="99"/>
        <v>3.8038113343509963</v>
      </c>
      <c r="CG44">
        <f t="shared" si="100"/>
        <v>13.306416397580682</v>
      </c>
      <c r="CH44">
        <v>496.6</v>
      </c>
      <c r="CI44">
        <v>1.3</v>
      </c>
      <c r="CJ44">
        <f t="shared" si="58"/>
        <v>3.830550600214321</v>
      </c>
      <c r="CK44">
        <f t="shared" si="101"/>
        <v>3.6038113343510076</v>
      </c>
      <c r="CL44">
        <f t="shared" si="102"/>
        <v>12.609321945211926</v>
      </c>
      <c r="CM44">
        <v>497.6</v>
      </c>
      <c r="CN44">
        <v>1.3</v>
      </c>
      <c r="CO44">
        <f t="shared" si="103"/>
        <v>4.517020653387152</v>
      </c>
      <c r="CP44">
        <f t="shared" si="104"/>
        <v>4.603811334351008</v>
      </c>
      <c r="CQ44">
        <f t="shared" si="105"/>
        <v>16.09199068972594</v>
      </c>
      <c r="CR44">
        <v>497</v>
      </c>
      <c r="CS44">
        <v>1.8</v>
      </c>
      <c r="CT44">
        <f t="shared" si="106"/>
        <v>6.258736056026006</v>
      </c>
      <c r="CU44">
        <f t="shared" si="107"/>
        <v>4.003811334350985</v>
      </c>
      <c r="CV44">
        <f t="shared" si="108"/>
        <v>14.003230272580895</v>
      </c>
      <c r="CW44">
        <v>497.5</v>
      </c>
      <c r="CX44">
        <v>1.4</v>
      </c>
      <c r="CY44">
        <f t="shared" si="109"/>
        <v>4.864972428061928</v>
      </c>
      <c r="CZ44">
        <f t="shared" si="110"/>
        <v>4.503811334350985</v>
      </c>
      <c r="DA44">
        <f t="shared" si="111"/>
        <v>15.744038915051098</v>
      </c>
      <c r="DB44">
        <v>497.1</v>
      </c>
      <c r="DC44">
        <v>1.4</v>
      </c>
      <c r="DD44">
        <f t="shared" si="112"/>
        <v>4.8688816115402425</v>
      </c>
      <c r="DE44">
        <f t="shared" si="113"/>
        <v>4.103811334351008</v>
      </c>
      <c r="DF44">
        <f t="shared" si="114"/>
        <v>14.351532064132329</v>
      </c>
    </row>
    <row r="45" spans="1:110" ht="12">
      <c r="A45">
        <v>131.7</v>
      </c>
      <c r="B45">
        <v>526.8</v>
      </c>
      <c r="C45">
        <v>0</v>
      </c>
      <c r="D45" t="s">
        <v>23</v>
      </c>
      <c r="E45">
        <f t="shared" si="53"/>
        <v>526.8</v>
      </c>
      <c r="F45">
        <v>526.5</v>
      </c>
      <c r="G45">
        <v>1.2</v>
      </c>
      <c r="H45">
        <f t="shared" si="59"/>
        <v>3.9413427360457747</v>
      </c>
      <c r="I45">
        <f t="shared" si="60"/>
        <v>-0.2999999999999545</v>
      </c>
      <c r="J45">
        <f t="shared" si="61"/>
        <v>-0.9861772121219164</v>
      </c>
      <c r="K45">
        <v>526.1</v>
      </c>
      <c r="L45">
        <v>1.3</v>
      </c>
      <c r="M45">
        <f t="shared" si="62"/>
        <v>4.272625355724691</v>
      </c>
      <c r="N45">
        <f t="shared" si="63"/>
        <v>-0.6999999999999318</v>
      </c>
      <c r="O45">
        <f t="shared" si="64"/>
        <v>-2.3019546260697874</v>
      </c>
      <c r="P45">
        <v>528</v>
      </c>
      <c r="Q45">
        <v>1.4</v>
      </c>
      <c r="R45">
        <f t="shared" si="65"/>
        <v>4.5843182994993565</v>
      </c>
      <c r="S45">
        <f t="shared" si="66"/>
        <v>1.2000000000000455</v>
      </c>
      <c r="T45">
        <f t="shared" si="67"/>
        <v>3.9391007871618924</v>
      </c>
      <c r="U45">
        <v>527.1</v>
      </c>
      <c r="V45">
        <v>1.2</v>
      </c>
      <c r="W45">
        <f t="shared" si="68"/>
        <v>3.936861387399047</v>
      </c>
      <c r="X45">
        <f t="shared" si="69"/>
        <v>0.3000000000000682</v>
      </c>
      <c r="Y45">
        <f t="shared" si="70"/>
        <v>0.9856157676218325</v>
      </c>
      <c r="Z45">
        <v>526.4</v>
      </c>
      <c r="AA45">
        <v>1.8</v>
      </c>
      <c r="AB45">
        <f t="shared" si="71"/>
        <v>5.9097749182217045</v>
      </c>
      <c r="AC45">
        <f t="shared" si="72"/>
        <v>-0.39999999999997726</v>
      </c>
      <c r="AD45">
        <f t="shared" si="73"/>
        <v>-1.3150278255273335</v>
      </c>
      <c r="AE45">
        <v>526.6</v>
      </c>
      <c r="AF45">
        <v>1.2</v>
      </c>
      <c r="AG45">
        <f t="shared" si="74"/>
        <v>3.9405951362467593</v>
      </c>
      <c r="AH45">
        <f t="shared" si="75"/>
        <v>-0.1999999999999318</v>
      </c>
      <c r="AI45">
        <f t="shared" si="76"/>
        <v>-0.6573890525416621</v>
      </c>
      <c r="AK45">
        <v>526.8</v>
      </c>
      <c r="AL45">
        <v>0</v>
      </c>
      <c r="AM45" t="s">
        <v>23</v>
      </c>
      <c r="AN45">
        <f t="shared" si="54"/>
        <v>526.8</v>
      </c>
      <c r="AO45">
        <v>526.7</v>
      </c>
      <c r="AP45">
        <v>1.4</v>
      </c>
      <c r="AQ45">
        <f t="shared" si="77"/>
        <v>4.595618300978091</v>
      </c>
      <c r="AR45">
        <f t="shared" si="78"/>
        <v>-0.09999999999990905</v>
      </c>
      <c r="AS45">
        <f t="shared" si="55"/>
        <v>-0.32866332306879287</v>
      </c>
      <c r="AT45">
        <f t="shared" si="79"/>
        <v>-0.32866332306879287</v>
      </c>
      <c r="AU45">
        <v>526.3</v>
      </c>
      <c r="AV45">
        <v>1.1</v>
      </c>
      <c r="AW45">
        <f t="shared" si="56"/>
        <v>3.9428387869632435</v>
      </c>
      <c r="AX45">
        <f t="shared" si="80"/>
        <v>-0.5</v>
      </c>
      <c r="AY45">
        <f t="shared" si="81"/>
        <v>-1.6439409164886327</v>
      </c>
      <c r="AZ45">
        <f t="shared" si="82"/>
        <v>-1.6439409164886327</v>
      </c>
      <c r="BA45">
        <v>527.9</v>
      </c>
      <c r="BB45">
        <v>1.4</v>
      </c>
      <c r="BC45">
        <f t="shared" si="83"/>
        <v>4.585185557096393</v>
      </c>
      <c r="BD45">
        <f t="shared" si="84"/>
        <v>1.1000000000000227</v>
      </c>
      <c r="BE45">
        <f t="shared" si="85"/>
        <v>3.611184496936817</v>
      </c>
      <c r="BF45">
        <f t="shared" si="86"/>
        <v>3.611184496936817</v>
      </c>
      <c r="BG45">
        <v>526.3</v>
      </c>
      <c r="BH45">
        <v>1.8</v>
      </c>
      <c r="BI45">
        <f t="shared" si="87"/>
        <v>5.910895894397442</v>
      </c>
      <c r="BJ45">
        <f t="shared" si="88"/>
        <v>-0.5</v>
      </c>
      <c r="BK45">
        <f t="shared" si="89"/>
        <v>-1.6439409164886327</v>
      </c>
      <c r="BL45">
        <f t="shared" si="90"/>
        <v>-1.6439409164886327</v>
      </c>
      <c r="BM45">
        <v>528.1</v>
      </c>
      <c r="BN45">
        <v>1.1</v>
      </c>
      <c r="BO45">
        <f t="shared" si="91"/>
        <v>3.602304248686203</v>
      </c>
      <c r="BP45">
        <f t="shared" si="92"/>
        <v>1.3000000000000682</v>
      </c>
      <c r="BQ45">
        <f t="shared" si="93"/>
        <v>4.266954977909231</v>
      </c>
      <c r="BR45">
        <f t="shared" si="94"/>
        <v>4.266954977909231</v>
      </c>
      <c r="BS45">
        <v>527.4</v>
      </c>
      <c r="BT45">
        <v>1.3</v>
      </c>
      <c r="BU45">
        <f t="shared" si="95"/>
        <v>4.2621066196579696</v>
      </c>
      <c r="BV45">
        <f t="shared" si="96"/>
        <v>0.6000000000000227</v>
      </c>
      <c r="BW45">
        <f t="shared" si="97"/>
        <v>1.970670729654948</v>
      </c>
      <c r="BY45">
        <v>526.8</v>
      </c>
      <c r="BZ45">
        <v>0</v>
      </c>
      <c r="CA45" t="s">
        <v>23</v>
      </c>
      <c r="CB45">
        <f t="shared" si="57"/>
        <v>526.8</v>
      </c>
      <c r="CC45">
        <v>526.7</v>
      </c>
      <c r="CD45">
        <v>1.4</v>
      </c>
      <c r="CE45">
        <f t="shared" si="98"/>
        <v>4.595618300978091</v>
      </c>
      <c r="CF45">
        <f t="shared" si="99"/>
        <v>-0.09999999999990905</v>
      </c>
      <c r="CG45">
        <f t="shared" si="100"/>
        <v>-0.32866332306879287</v>
      </c>
      <c r="CH45">
        <v>526.3</v>
      </c>
      <c r="CI45">
        <v>1.1</v>
      </c>
      <c r="CJ45">
        <f t="shared" si="58"/>
        <v>3.9428387869632435</v>
      </c>
      <c r="CK45">
        <f t="shared" si="101"/>
        <v>-0.5</v>
      </c>
      <c r="CL45">
        <f t="shared" si="102"/>
        <v>-1.6439409164886327</v>
      </c>
      <c r="CM45">
        <v>527.9</v>
      </c>
      <c r="CN45">
        <v>1.4</v>
      </c>
      <c r="CO45">
        <f t="shared" si="103"/>
        <v>4.585185557096393</v>
      </c>
      <c r="CP45">
        <f t="shared" si="104"/>
        <v>1.1000000000000227</v>
      </c>
      <c r="CQ45">
        <f t="shared" si="105"/>
        <v>3.611184496936817</v>
      </c>
      <c r="CR45">
        <v>526.3</v>
      </c>
      <c r="CS45">
        <v>1.8</v>
      </c>
      <c r="CT45">
        <f t="shared" si="106"/>
        <v>5.910895894397442</v>
      </c>
      <c r="CU45">
        <f t="shared" si="107"/>
        <v>-0.5</v>
      </c>
      <c r="CV45">
        <f t="shared" si="108"/>
        <v>-1.6439409164886327</v>
      </c>
      <c r="CW45">
        <v>528.1</v>
      </c>
      <c r="CX45">
        <v>1.1</v>
      </c>
      <c r="CY45">
        <f t="shared" si="109"/>
        <v>3.602304248686203</v>
      </c>
      <c r="CZ45">
        <f t="shared" si="110"/>
        <v>1.3000000000000682</v>
      </c>
      <c r="DA45">
        <f t="shared" si="111"/>
        <v>4.266954977909231</v>
      </c>
      <c r="DB45">
        <v>527.4</v>
      </c>
      <c r="DC45">
        <v>1.3</v>
      </c>
      <c r="DD45">
        <f t="shared" si="112"/>
        <v>4.2621066196579696</v>
      </c>
      <c r="DE45">
        <f t="shared" si="113"/>
        <v>0.6000000000000227</v>
      </c>
      <c r="DF45">
        <f t="shared" si="114"/>
        <v>1.970670729654948</v>
      </c>
    </row>
    <row r="46" spans="1:110" ht="12">
      <c r="A46">
        <v>78.5</v>
      </c>
      <c r="B46">
        <v>314</v>
      </c>
      <c r="C46">
        <v>1000</v>
      </c>
      <c r="D46" t="s">
        <v>28</v>
      </c>
      <c r="E46">
        <f t="shared" si="53"/>
        <v>559.4846709076193</v>
      </c>
      <c r="F46">
        <v>557.7</v>
      </c>
      <c r="G46">
        <v>1.3</v>
      </c>
      <c r="H46">
        <f t="shared" si="59"/>
        <v>4.030814507897299</v>
      </c>
      <c r="I46">
        <f t="shared" si="60"/>
        <v>-1.7846709076192155</v>
      </c>
      <c r="J46">
        <f t="shared" si="61"/>
        <v>-5.531199541696078</v>
      </c>
      <c r="K46">
        <v>558.9</v>
      </c>
      <c r="L46">
        <v>1.5</v>
      </c>
      <c r="M46">
        <f t="shared" si="62"/>
        <v>4.640136921629199</v>
      </c>
      <c r="N46">
        <f t="shared" si="63"/>
        <v>-0.5846709076192838</v>
      </c>
      <c r="O46">
        <f t="shared" si="64"/>
        <v>-1.8101147151090244</v>
      </c>
      <c r="P46">
        <v>559.1</v>
      </c>
      <c r="Q46">
        <v>1.2</v>
      </c>
      <c r="R46">
        <f t="shared" si="65"/>
        <v>3.711777121114055</v>
      </c>
      <c r="S46">
        <f t="shared" si="66"/>
        <v>-0.3846709076192383</v>
      </c>
      <c r="T46">
        <f t="shared" si="67"/>
        <v>-1.1907107553469443</v>
      </c>
      <c r="U46">
        <v>558.3</v>
      </c>
      <c r="V46">
        <v>1.3</v>
      </c>
      <c r="W46">
        <f t="shared" si="68"/>
        <v>4.026487661334622</v>
      </c>
      <c r="X46">
        <f t="shared" si="69"/>
        <v>-1.1846709076193065</v>
      </c>
      <c r="Y46">
        <f t="shared" si="70"/>
        <v>-3.6696573740924614</v>
      </c>
      <c r="Z46">
        <v>557.9</v>
      </c>
      <c r="AA46">
        <v>1.3</v>
      </c>
      <c r="AB46">
        <f t="shared" si="71"/>
        <v>4.029371192832495</v>
      </c>
      <c r="AC46">
        <f t="shared" si="72"/>
        <v>-1.5846709076192838</v>
      </c>
      <c r="AD46">
        <f t="shared" si="73"/>
        <v>-4.910463052770484</v>
      </c>
      <c r="AE46">
        <v>557.4</v>
      </c>
      <c r="AF46">
        <v>1.1</v>
      </c>
      <c r="AG46">
        <f t="shared" si="74"/>
        <v>3.413133920241826</v>
      </c>
      <c r="AH46">
        <f t="shared" si="75"/>
        <v>-2.0846709076192838</v>
      </c>
      <c r="AI46">
        <f t="shared" si="76"/>
        <v>-6.46272178589054</v>
      </c>
      <c r="AK46">
        <v>314</v>
      </c>
      <c r="AL46">
        <v>996.1</v>
      </c>
      <c r="AM46" t="s">
        <v>28</v>
      </c>
      <c r="AN46">
        <f t="shared" si="54"/>
        <v>558.2257214285488</v>
      </c>
      <c r="AO46">
        <v>557.8</v>
      </c>
      <c r="AP46">
        <v>1.5</v>
      </c>
      <c r="AQ46">
        <f t="shared" si="77"/>
        <v>4.649275148722605</v>
      </c>
      <c r="AR46">
        <f t="shared" si="78"/>
        <v>-0.4257214285488544</v>
      </c>
      <c r="AS46">
        <f t="shared" si="55"/>
        <v>-1.320800146660773</v>
      </c>
      <c r="AT46">
        <f t="shared" si="79"/>
        <v>-5.220803476487042</v>
      </c>
      <c r="AU46">
        <v>558.1</v>
      </c>
      <c r="AV46">
        <v>1.2</v>
      </c>
      <c r="AW46">
        <f t="shared" si="56"/>
        <v>3.718420722281743</v>
      </c>
      <c r="AX46">
        <f t="shared" si="80"/>
        <v>-0.1257214285487862</v>
      </c>
      <c r="AY46">
        <f t="shared" si="81"/>
        <v>-0.3899457202197568</v>
      </c>
      <c r="AZ46">
        <f t="shared" si="82"/>
        <v>-4.289949050046016</v>
      </c>
      <c r="BA46">
        <v>558.5</v>
      </c>
      <c r="BB46">
        <v>1.3</v>
      </c>
      <c r="BC46">
        <f t="shared" si="83"/>
        <v>4.025047442684993</v>
      </c>
      <c r="BD46">
        <f t="shared" si="84"/>
        <v>0.27427857145119106</v>
      </c>
      <c r="BE46">
        <f t="shared" si="85"/>
        <v>0.8504154641773917</v>
      </c>
      <c r="BF46">
        <f t="shared" si="86"/>
        <v>-3.049587865648793</v>
      </c>
      <c r="BG46">
        <v>561.1</v>
      </c>
      <c r="BH46">
        <v>2.1</v>
      </c>
      <c r="BI46">
        <f t="shared" si="87"/>
        <v>6.467305400660002</v>
      </c>
      <c r="BJ46">
        <f t="shared" si="88"/>
        <v>2.874278571451214</v>
      </c>
      <c r="BK46">
        <f t="shared" si="89"/>
        <v>8.89117398346169</v>
      </c>
      <c r="BL46">
        <f t="shared" si="90"/>
        <v>4.991170653635322</v>
      </c>
      <c r="BM46">
        <v>559.7</v>
      </c>
      <c r="BN46">
        <v>1.5</v>
      </c>
      <c r="BO46">
        <f t="shared" si="91"/>
        <v>4.633513469095894</v>
      </c>
      <c r="BP46">
        <f t="shared" si="92"/>
        <v>1.4742785714512365</v>
      </c>
      <c r="BQ46">
        <f t="shared" si="93"/>
        <v>4.566175894147974</v>
      </c>
      <c r="BR46">
        <f t="shared" si="94"/>
        <v>0.6661725643218235</v>
      </c>
      <c r="BS46">
        <v>556.4</v>
      </c>
      <c r="BT46">
        <v>1.1</v>
      </c>
      <c r="BU46">
        <f t="shared" si="95"/>
        <v>3.419262183348322</v>
      </c>
      <c r="BV46">
        <f t="shared" si="96"/>
        <v>-1.8257214285488317</v>
      </c>
      <c r="BW46">
        <f t="shared" si="97"/>
        <v>-5.671417529948255</v>
      </c>
      <c r="BY46">
        <v>314</v>
      </c>
      <c r="BZ46">
        <v>968.8</v>
      </c>
      <c r="CA46" t="s">
        <v>83</v>
      </c>
      <c r="CB46">
        <f t="shared" si="57"/>
        <v>549.492039786437</v>
      </c>
      <c r="CC46">
        <v>557.8</v>
      </c>
      <c r="CD46">
        <v>1.5</v>
      </c>
      <c r="CE46">
        <f t="shared" si="98"/>
        <v>4.649275148722605</v>
      </c>
      <c r="CF46">
        <f t="shared" si="99"/>
        <v>8.307960213562978</v>
      </c>
      <c r="CG46">
        <f t="shared" si="100"/>
        <v>25.979223161412076</v>
      </c>
      <c r="CH46">
        <v>558.1</v>
      </c>
      <c r="CI46">
        <v>1.2</v>
      </c>
      <c r="CJ46">
        <f t="shared" si="58"/>
        <v>3.718420722281743</v>
      </c>
      <c r="CK46">
        <f t="shared" si="101"/>
        <v>8.607960213563047</v>
      </c>
      <c r="CL46">
        <f t="shared" si="102"/>
        <v>26.910077587853188</v>
      </c>
      <c r="CM46">
        <v>558.5</v>
      </c>
      <c r="CN46">
        <v>1.3</v>
      </c>
      <c r="CO46">
        <f t="shared" si="103"/>
        <v>4.025047442684993</v>
      </c>
      <c r="CP46">
        <f t="shared" si="104"/>
        <v>9.007960213563024</v>
      </c>
      <c r="CQ46">
        <f t="shared" si="105"/>
        <v>28.150438772250343</v>
      </c>
      <c r="CR46">
        <v>561.1</v>
      </c>
      <c r="CS46">
        <v>2.1</v>
      </c>
      <c r="CT46">
        <f t="shared" si="106"/>
        <v>6.467305400660002</v>
      </c>
      <c r="CU46">
        <f t="shared" si="107"/>
        <v>11.607960213563047</v>
      </c>
      <c r="CV46">
        <f t="shared" si="108"/>
        <v>36.19119729153448</v>
      </c>
      <c r="CW46">
        <v>559.7</v>
      </c>
      <c r="CX46">
        <v>1.5</v>
      </c>
      <c r="CY46">
        <f t="shared" si="109"/>
        <v>4.633513469095894</v>
      </c>
      <c r="CZ46">
        <f t="shared" si="110"/>
        <v>10.20796021356307</v>
      </c>
      <c r="DA46">
        <f t="shared" si="111"/>
        <v>31.866199202220937</v>
      </c>
      <c r="DB46">
        <v>556.4</v>
      </c>
      <c r="DC46">
        <v>1.1</v>
      </c>
      <c r="DD46">
        <f t="shared" si="112"/>
        <v>3.419262183348322</v>
      </c>
      <c r="DE46">
        <f t="shared" si="113"/>
        <v>6.907960213563001</v>
      </c>
      <c r="DF46">
        <f t="shared" si="114"/>
        <v>21.62860577812458</v>
      </c>
    </row>
    <row r="47" spans="1:110" ht="12">
      <c r="A47">
        <v>104.5</v>
      </c>
      <c r="B47">
        <v>417.6</v>
      </c>
      <c r="C47">
        <v>400</v>
      </c>
      <c r="D47" t="s">
        <v>23</v>
      </c>
      <c r="E47">
        <f t="shared" si="53"/>
        <v>526.1431342252234</v>
      </c>
      <c r="F47">
        <v>526.7</v>
      </c>
      <c r="G47">
        <v>1.2</v>
      </c>
      <c r="H47">
        <f t="shared" si="59"/>
        <v>3.939847820005833</v>
      </c>
      <c r="I47">
        <f t="shared" si="60"/>
        <v>0.556865774776611</v>
      </c>
      <c r="J47">
        <f t="shared" si="61"/>
        <v>1.831355590617012</v>
      </c>
      <c r="K47">
        <v>526.3</v>
      </c>
      <c r="L47">
        <v>1.6</v>
      </c>
      <c r="M47">
        <f t="shared" si="62"/>
        <v>5.255125413425566</v>
      </c>
      <c r="N47">
        <f t="shared" si="63"/>
        <v>0.15686577477652008</v>
      </c>
      <c r="O47">
        <f t="shared" si="64"/>
        <v>0.5160779971969156</v>
      </c>
      <c r="P47">
        <v>525.8</v>
      </c>
      <c r="Q47">
        <v>2</v>
      </c>
      <c r="R47">
        <f t="shared" si="65"/>
        <v>6.5726504498670195</v>
      </c>
      <c r="S47">
        <f t="shared" si="66"/>
        <v>-0.3431342252234799</v>
      </c>
      <c r="T47">
        <f t="shared" si="67"/>
        <v>-1.1294254524764702</v>
      </c>
      <c r="U47">
        <v>525.9</v>
      </c>
      <c r="V47">
        <v>1.5</v>
      </c>
      <c r="W47">
        <f t="shared" si="68"/>
        <v>4.930889260639068</v>
      </c>
      <c r="X47">
        <f t="shared" si="69"/>
        <v>-0.24313422522345718</v>
      </c>
      <c r="Y47">
        <f t="shared" si="70"/>
        <v>-0.8001996172983238</v>
      </c>
      <c r="Z47">
        <v>525.6</v>
      </c>
      <c r="AA47">
        <v>1.6</v>
      </c>
      <c r="AB47">
        <f t="shared" si="71"/>
        <v>5.26211362286677</v>
      </c>
      <c r="AC47">
        <f t="shared" si="72"/>
        <v>-0.5431342252234117</v>
      </c>
      <c r="AD47">
        <f t="shared" si="73"/>
        <v>-1.7880650073358078</v>
      </c>
      <c r="AE47">
        <v>526.4</v>
      </c>
      <c r="AF47">
        <v>1.4</v>
      </c>
      <c r="AG47">
        <f t="shared" si="74"/>
        <v>4.598233909232225</v>
      </c>
      <c r="AH47">
        <f t="shared" si="75"/>
        <v>0.2568657747765428</v>
      </c>
      <c r="AI47">
        <f t="shared" si="76"/>
        <v>0.8449910881583267</v>
      </c>
      <c r="AK47">
        <v>417.6</v>
      </c>
      <c r="AL47">
        <v>386.3</v>
      </c>
      <c r="AM47" t="s">
        <v>23</v>
      </c>
      <c r="AN47">
        <f t="shared" si="54"/>
        <v>521.9959644695108</v>
      </c>
      <c r="AO47">
        <v>524.7</v>
      </c>
      <c r="AP47">
        <v>1.5</v>
      </c>
      <c r="AQ47">
        <f t="shared" si="77"/>
        <v>4.942150227696416</v>
      </c>
      <c r="AR47">
        <f t="shared" si="78"/>
        <v>2.70403553048925</v>
      </c>
      <c r="AS47">
        <f t="shared" si="55"/>
        <v>8.94496387400554</v>
      </c>
      <c r="AT47">
        <f t="shared" si="79"/>
        <v>-4.755047822760662</v>
      </c>
      <c r="AU47">
        <v>526.9</v>
      </c>
      <c r="AV47">
        <v>1.2</v>
      </c>
      <c r="AW47">
        <f t="shared" si="56"/>
        <v>3.9383540375534514</v>
      </c>
      <c r="AX47">
        <f t="shared" si="80"/>
        <v>4.904035530489182</v>
      </c>
      <c r="AY47">
        <f t="shared" si="81"/>
        <v>16.18863155080789</v>
      </c>
      <c r="AZ47">
        <f t="shared" si="82"/>
        <v>2.4886198540415183</v>
      </c>
      <c r="BA47">
        <v>526.1</v>
      </c>
      <c r="BB47">
        <v>1.1</v>
      </c>
      <c r="BC47">
        <f t="shared" si="83"/>
        <v>3.615984327914752</v>
      </c>
      <c r="BD47">
        <f t="shared" si="84"/>
        <v>4.104035530489227</v>
      </c>
      <c r="BE47">
        <f t="shared" si="85"/>
        <v>13.55807598438244</v>
      </c>
      <c r="BF47">
        <f t="shared" si="86"/>
        <v>-0.14193571238407962</v>
      </c>
      <c r="BG47">
        <v>526.9</v>
      </c>
      <c r="BH47">
        <v>1.7</v>
      </c>
      <c r="BI47">
        <f t="shared" si="87"/>
        <v>5.576694321711073</v>
      </c>
      <c r="BJ47">
        <f t="shared" si="88"/>
        <v>4.904035530489182</v>
      </c>
      <c r="BK47">
        <f t="shared" si="89"/>
        <v>16.18863155080789</v>
      </c>
      <c r="BL47">
        <f t="shared" si="90"/>
        <v>2.4886198540415183</v>
      </c>
      <c r="BM47">
        <v>525.7</v>
      </c>
      <c r="BN47">
        <v>1.4</v>
      </c>
      <c r="BO47">
        <f t="shared" si="91"/>
        <v>4.604348589187612</v>
      </c>
      <c r="BP47">
        <f t="shared" si="92"/>
        <v>3.70403553048925</v>
      </c>
      <c r="BQ47">
        <f t="shared" si="93"/>
        <v>12.241297788886172</v>
      </c>
      <c r="BR47">
        <f t="shared" si="94"/>
        <v>-1.4587139078802278</v>
      </c>
      <c r="BS47">
        <v>523.6</v>
      </c>
      <c r="BT47">
        <v>1.3</v>
      </c>
      <c r="BU47">
        <f t="shared" si="95"/>
        <v>4.293000318643931</v>
      </c>
      <c r="BV47">
        <f t="shared" si="96"/>
        <v>1.6040355304892273</v>
      </c>
      <c r="BW47">
        <f t="shared" si="97"/>
        <v>5.311732636923954</v>
      </c>
      <c r="BY47">
        <v>417.6</v>
      </c>
      <c r="BZ47">
        <v>386.3</v>
      </c>
      <c r="CA47" t="s">
        <v>23</v>
      </c>
      <c r="CB47">
        <f t="shared" si="57"/>
        <v>521.9959644695108</v>
      </c>
      <c r="CC47">
        <v>524.7</v>
      </c>
      <c r="CD47">
        <v>1.5</v>
      </c>
      <c r="CE47">
        <f t="shared" si="98"/>
        <v>4.942150227696416</v>
      </c>
      <c r="CF47">
        <f t="shared" si="99"/>
        <v>2.70403553048925</v>
      </c>
      <c r="CG47">
        <f t="shared" si="100"/>
        <v>8.94496387400554</v>
      </c>
      <c r="CH47">
        <v>526.9</v>
      </c>
      <c r="CI47">
        <v>1.2</v>
      </c>
      <c r="CJ47">
        <f t="shared" si="58"/>
        <v>3.9383540375534514</v>
      </c>
      <c r="CK47">
        <f t="shared" si="101"/>
        <v>4.904035530489182</v>
      </c>
      <c r="CL47">
        <f t="shared" si="102"/>
        <v>16.18863155080789</v>
      </c>
      <c r="CM47">
        <v>526.1</v>
      </c>
      <c r="CN47">
        <v>1.1</v>
      </c>
      <c r="CO47">
        <f t="shared" si="103"/>
        <v>3.615984327914752</v>
      </c>
      <c r="CP47">
        <f t="shared" si="104"/>
        <v>4.104035530489227</v>
      </c>
      <c r="CQ47">
        <f t="shared" si="105"/>
        <v>13.55807598438244</v>
      </c>
      <c r="CR47">
        <v>526.9</v>
      </c>
      <c r="CS47">
        <v>1.7</v>
      </c>
      <c r="CT47">
        <f t="shared" si="106"/>
        <v>5.576694321711073</v>
      </c>
      <c r="CU47">
        <f t="shared" si="107"/>
        <v>4.904035530489182</v>
      </c>
      <c r="CV47">
        <f t="shared" si="108"/>
        <v>16.18863155080789</v>
      </c>
      <c r="CW47">
        <v>525.7</v>
      </c>
      <c r="CX47">
        <v>1.4</v>
      </c>
      <c r="CY47">
        <f t="shared" si="109"/>
        <v>4.604348589187612</v>
      </c>
      <c r="CZ47">
        <f t="shared" si="110"/>
        <v>3.70403553048925</v>
      </c>
      <c r="DA47">
        <f t="shared" si="111"/>
        <v>12.241297788886172</v>
      </c>
      <c r="DB47">
        <v>523.6</v>
      </c>
      <c r="DC47">
        <v>1.3</v>
      </c>
      <c r="DD47">
        <f t="shared" si="112"/>
        <v>4.293000318643931</v>
      </c>
      <c r="DE47">
        <f t="shared" si="113"/>
        <v>1.6040355304892273</v>
      </c>
      <c r="DF47">
        <f t="shared" si="114"/>
        <v>5.311732636923954</v>
      </c>
    </row>
    <row r="48" spans="1:110" ht="12">
      <c r="A48">
        <v>87.6</v>
      </c>
      <c r="B48">
        <v>350.4</v>
      </c>
      <c r="C48">
        <v>1000</v>
      </c>
      <c r="D48" t="s">
        <v>22</v>
      </c>
      <c r="E48">
        <f t="shared" si="53"/>
        <v>624.3421295733433</v>
      </c>
      <c r="F48">
        <v>627.6</v>
      </c>
      <c r="G48">
        <v>1.8</v>
      </c>
      <c r="H48">
        <f t="shared" si="59"/>
        <v>4.958191596391422</v>
      </c>
      <c r="I48">
        <f t="shared" si="60"/>
        <v>3.257870426656723</v>
      </c>
      <c r="J48">
        <f t="shared" si="61"/>
        <v>9.010239064634682</v>
      </c>
      <c r="K48">
        <v>628.2</v>
      </c>
      <c r="L48">
        <v>1.4</v>
      </c>
      <c r="M48">
        <f t="shared" si="62"/>
        <v>3.853917426626234</v>
      </c>
      <c r="N48">
        <f t="shared" si="63"/>
        <v>3.8578704266567456</v>
      </c>
      <c r="O48">
        <f t="shared" si="64"/>
        <v>10.664547885275331</v>
      </c>
      <c r="P48">
        <v>627.2</v>
      </c>
      <c r="Q48">
        <v>1.6</v>
      </c>
      <c r="R48">
        <f t="shared" si="65"/>
        <v>4.410789772078044</v>
      </c>
      <c r="S48">
        <f t="shared" si="66"/>
        <v>2.8578704266567456</v>
      </c>
      <c r="T48">
        <f t="shared" si="67"/>
        <v>7.906487641167463</v>
      </c>
      <c r="U48">
        <v>627.2</v>
      </c>
      <c r="V48">
        <v>1.5</v>
      </c>
      <c r="W48">
        <f t="shared" si="68"/>
        <v>4.135444395900207</v>
      </c>
      <c r="X48">
        <f t="shared" si="69"/>
        <v>2.8578704266567456</v>
      </c>
      <c r="Y48">
        <f t="shared" si="70"/>
        <v>7.906487641167463</v>
      </c>
      <c r="Z48">
        <v>627.9</v>
      </c>
      <c r="AA48">
        <v>1.3</v>
      </c>
      <c r="AB48">
        <f t="shared" si="71"/>
        <v>3.5806301265853087</v>
      </c>
      <c r="AC48">
        <f t="shared" si="72"/>
        <v>3.5578704266566774</v>
      </c>
      <c r="AD48">
        <f t="shared" si="73"/>
        <v>9.837591075155911</v>
      </c>
      <c r="AE48">
        <v>626.6</v>
      </c>
      <c r="AF48">
        <v>1.4</v>
      </c>
      <c r="AG48">
        <f t="shared" si="74"/>
        <v>3.8637472895226765</v>
      </c>
      <c r="AH48">
        <f t="shared" si="75"/>
        <v>2.257870426656723</v>
      </c>
      <c r="AI48">
        <f t="shared" si="76"/>
        <v>6.249539948182315</v>
      </c>
      <c r="AK48">
        <v>350.4</v>
      </c>
      <c r="AL48">
        <v>996.1</v>
      </c>
      <c r="AM48" t="s">
        <v>22</v>
      </c>
      <c r="AN48">
        <f t="shared" si="54"/>
        <v>622.9372381801386</v>
      </c>
      <c r="AO48">
        <v>627.6</v>
      </c>
      <c r="AP48">
        <v>1.7</v>
      </c>
      <c r="AQ48">
        <f t="shared" si="77"/>
        <v>4.683108724744617</v>
      </c>
      <c r="AR48">
        <f t="shared" si="78"/>
        <v>4.66276181986143</v>
      </c>
      <c r="AS48">
        <f t="shared" si="55"/>
        <v>12.910242394461097</v>
      </c>
      <c r="AT48">
        <f t="shared" si="79"/>
        <v>9.010239064634682</v>
      </c>
      <c r="AU48">
        <v>628.3</v>
      </c>
      <c r="AV48">
        <v>1.2</v>
      </c>
      <c r="AW48">
        <f t="shared" si="56"/>
        <v>2.753235391136273</v>
      </c>
      <c r="AX48">
        <f t="shared" si="80"/>
        <v>5.362761819861362</v>
      </c>
      <c r="AY48">
        <f t="shared" si="81"/>
        <v>14.840115728069435</v>
      </c>
      <c r="AZ48">
        <f t="shared" si="82"/>
        <v>10.940112398243128</v>
      </c>
      <c r="BA48">
        <v>628.7</v>
      </c>
      <c r="BB48">
        <v>1.3</v>
      </c>
      <c r="BC48">
        <f t="shared" si="83"/>
        <v>3.57607859541888</v>
      </c>
      <c r="BD48">
        <f t="shared" si="84"/>
        <v>5.762761819861453</v>
      </c>
      <c r="BE48">
        <f t="shared" si="85"/>
        <v>15.941935366894253</v>
      </c>
      <c r="BF48">
        <f t="shared" si="86"/>
        <v>12.041932037068168</v>
      </c>
      <c r="BG48">
        <v>629.7</v>
      </c>
      <c r="BH48">
        <v>1.7</v>
      </c>
      <c r="BI48">
        <f t="shared" si="87"/>
        <v>4.667511959609599</v>
      </c>
      <c r="BJ48">
        <f t="shared" si="88"/>
        <v>6.762761819861453</v>
      </c>
      <c r="BK48">
        <f t="shared" si="89"/>
        <v>18.693420448716452</v>
      </c>
      <c r="BL48">
        <f t="shared" si="90"/>
        <v>14.793417118890348</v>
      </c>
      <c r="BM48">
        <v>629.9</v>
      </c>
      <c r="BN48">
        <v>1.5</v>
      </c>
      <c r="BO48">
        <f t="shared" si="91"/>
        <v>4.117739313177234</v>
      </c>
      <c r="BP48">
        <f t="shared" si="92"/>
        <v>6.9627618198613845</v>
      </c>
      <c r="BQ48">
        <f t="shared" si="93"/>
        <v>19.243193095148744</v>
      </c>
      <c r="BR48">
        <f t="shared" si="94"/>
        <v>15.343189765322562</v>
      </c>
      <c r="BS48">
        <v>624.3</v>
      </c>
      <c r="BT48">
        <v>1.6</v>
      </c>
      <c r="BU48">
        <f t="shared" si="95"/>
        <v>4.431252584865858</v>
      </c>
      <c r="BV48">
        <f t="shared" si="96"/>
        <v>1.3627618198613618</v>
      </c>
      <c r="BW48">
        <f t="shared" si="97"/>
        <v>3.783178580532727</v>
      </c>
      <c r="BY48">
        <v>350.4</v>
      </c>
      <c r="BZ48">
        <v>968.8</v>
      </c>
      <c r="CA48" t="s">
        <v>84</v>
      </c>
      <c r="CB48">
        <f t="shared" si="57"/>
        <v>613.1911170100876</v>
      </c>
      <c r="CC48">
        <v>627.6</v>
      </c>
      <c r="CD48">
        <v>1.7</v>
      </c>
      <c r="CE48">
        <f t="shared" si="98"/>
        <v>4.683108724744617</v>
      </c>
      <c r="CF48">
        <f t="shared" si="99"/>
        <v>14.4088829899124</v>
      </c>
      <c r="CG48">
        <f t="shared" si="100"/>
        <v>40.21026570253428</v>
      </c>
      <c r="CH48">
        <v>628.3</v>
      </c>
      <c r="CI48">
        <v>1.2</v>
      </c>
      <c r="CJ48">
        <f t="shared" si="58"/>
        <v>2.753235391136273</v>
      </c>
      <c r="CK48">
        <f t="shared" si="101"/>
        <v>15.108882989912331</v>
      </c>
      <c r="CL48">
        <f t="shared" si="102"/>
        <v>42.14013903614228</v>
      </c>
      <c r="CM48">
        <v>628.7</v>
      </c>
      <c r="CN48">
        <v>1.3</v>
      </c>
      <c r="CO48">
        <f t="shared" si="103"/>
        <v>3.57607859541888</v>
      </c>
      <c r="CP48">
        <f t="shared" si="104"/>
        <v>15.508882989912422</v>
      </c>
      <c r="CQ48">
        <f t="shared" si="105"/>
        <v>43.24195867496743</v>
      </c>
      <c r="CR48">
        <v>629.7</v>
      </c>
      <c r="CS48">
        <v>1.7</v>
      </c>
      <c r="CT48">
        <f t="shared" si="106"/>
        <v>4.667511959609599</v>
      </c>
      <c r="CU48">
        <f t="shared" si="107"/>
        <v>16.508882989912422</v>
      </c>
      <c r="CV48">
        <f t="shared" si="108"/>
        <v>45.99344375678972</v>
      </c>
      <c r="CW48">
        <v>629.9</v>
      </c>
      <c r="CX48">
        <v>1.5</v>
      </c>
      <c r="CY48">
        <f t="shared" si="109"/>
        <v>4.117739313177234</v>
      </c>
      <c r="CZ48">
        <f t="shared" si="110"/>
        <v>16.708882989912354</v>
      </c>
      <c r="DA48">
        <f t="shared" si="111"/>
        <v>46.543216403221805</v>
      </c>
      <c r="DB48">
        <v>624.3</v>
      </c>
      <c r="DC48">
        <v>1.6</v>
      </c>
      <c r="DD48">
        <f t="shared" si="112"/>
        <v>4.431252584865858</v>
      </c>
      <c r="DE48">
        <f t="shared" si="113"/>
        <v>11.108882989912331</v>
      </c>
      <c r="DF48">
        <f t="shared" si="114"/>
        <v>31.08320188860595</v>
      </c>
    </row>
    <row r="49" spans="1:110" ht="12">
      <c r="A49">
        <v>117.3</v>
      </c>
      <c r="B49">
        <v>469.2</v>
      </c>
      <c r="C49">
        <v>400</v>
      </c>
      <c r="D49" t="s">
        <v>24</v>
      </c>
      <c r="E49">
        <f t="shared" si="53"/>
        <v>591.1550732243171</v>
      </c>
      <c r="F49">
        <v>593.3</v>
      </c>
      <c r="G49">
        <v>1.1</v>
      </c>
      <c r="H49">
        <f t="shared" si="59"/>
        <v>3.206799694325478</v>
      </c>
      <c r="I49">
        <f t="shared" si="60"/>
        <v>2.1449267756828476</v>
      </c>
      <c r="J49">
        <f t="shared" si="61"/>
        <v>6.270181807509668</v>
      </c>
      <c r="K49">
        <v>593.5</v>
      </c>
      <c r="L49">
        <v>1.2</v>
      </c>
      <c r="M49">
        <f t="shared" si="62"/>
        <v>3.496855016321745</v>
      </c>
      <c r="N49">
        <f t="shared" si="63"/>
        <v>2.344926775682893</v>
      </c>
      <c r="O49">
        <f t="shared" si="64"/>
        <v>6.853678290642816</v>
      </c>
      <c r="P49">
        <v>592.6</v>
      </c>
      <c r="Q49">
        <v>1.2</v>
      </c>
      <c r="R49">
        <f t="shared" si="65"/>
        <v>3.502160430447906</v>
      </c>
      <c r="S49">
        <f t="shared" si="66"/>
        <v>1.4449267756829158</v>
      </c>
      <c r="T49">
        <f t="shared" si="67"/>
        <v>4.226394009058745</v>
      </c>
      <c r="U49">
        <v>592.8</v>
      </c>
      <c r="V49">
        <v>1.2</v>
      </c>
      <c r="W49">
        <f t="shared" si="68"/>
        <v>3.5009800587533046</v>
      </c>
      <c r="X49">
        <f t="shared" si="69"/>
        <v>1.6449267756828476</v>
      </c>
      <c r="Y49">
        <f t="shared" si="70"/>
        <v>4.810579622520411</v>
      </c>
      <c r="Z49">
        <v>592.3</v>
      </c>
      <c r="AA49">
        <v>1.1</v>
      </c>
      <c r="AB49">
        <f t="shared" si="71"/>
        <v>3.212208822321961</v>
      </c>
      <c r="AC49">
        <f t="shared" si="72"/>
        <v>1.1449267756828476</v>
      </c>
      <c r="AD49">
        <f t="shared" si="73"/>
        <v>3.349745809518219</v>
      </c>
      <c r="AE49">
        <v>592.3</v>
      </c>
      <c r="AF49">
        <v>1.3</v>
      </c>
      <c r="AG49">
        <f t="shared" si="74"/>
        <v>3.795606990965491</v>
      </c>
      <c r="AH49">
        <f t="shared" si="75"/>
        <v>1.1449267756828476</v>
      </c>
      <c r="AI49">
        <f t="shared" si="76"/>
        <v>3.349745809518219</v>
      </c>
      <c r="AK49">
        <v>469.2</v>
      </c>
      <c r="AL49">
        <v>386.3</v>
      </c>
      <c r="AM49" t="s">
        <v>24</v>
      </c>
      <c r="AN49">
        <f t="shared" si="54"/>
        <v>586.4954658263756</v>
      </c>
      <c r="AO49">
        <v>589.5</v>
      </c>
      <c r="AP49">
        <v>1.4</v>
      </c>
      <c r="AQ49">
        <f t="shared" si="77"/>
        <v>4.1066228484754985</v>
      </c>
      <c r="AR49">
        <f t="shared" si="78"/>
        <v>3.0045341736243927</v>
      </c>
      <c r="AS49">
        <f t="shared" si="55"/>
        <v>8.846229992836319</v>
      </c>
      <c r="AT49">
        <f t="shared" si="79"/>
        <v>-4.8537817039299656</v>
      </c>
      <c r="AU49">
        <v>590.6</v>
      </c>
      <c r="AV49">
        <v>1</v>
      </c>
      <c r="AW49">
        <f t="shared" si="56"/>
        <v>4.683760852319721</v>
      </c>
      <c r="AX49">
        <f t="shared" si="80"/>
        <v>4.104534173624415</v>
      </c>
      <c r="AY49">
        <f t="shared" si="81"/>
        <v>12.073681913031596</v>
      </c>
      <c r="AZ49">
        <f t="shared" si="82"/>
        <v>-1.6263297837349502</v>
      </c>
      <c r="BA49">
        <v>589.7</v>
      </c>
      <c r="BB49">
        <v>1.2</v>
      </c>
      <c r="BC49">
        <f t="shared" si="83"/>
        <v>3.519365702727234</v>
      </c>
      <c r="BD49">
        <f t="shared" si="84"/>
        <v>3.204534173624438</v>
      </c>
      <c r="BE49">
        <f t="shared" si="85"/>
        <v>9.433487138585198</v>
      </c>
      <c r="BF49">
        <f t="shared" si="86"/>
        <v>-4.266524558181183</v>
      </c>
      <c r="BG49">
        <v>592.6</v>
      </c>
      <c r="BH49">
        <v>1.5</v>
      </c>
      <c r="BI49">
        <f t="shared" si="87"/>
        <v>4.376594685455494</v>
      </c>
      <c r="BJ49">
        <f t="shared" si="88"/>
        <v>6.104534173624415</v>
      </c>
      <c r="BK49">
        <f t="shared" si="89"/>
        <v>17.92640570582514</v>
      </c>
      <c r="BL49">
        <f t="shared" si="90"/>
        <v>4.226394009058745</v>
      </c>
      <c r="BM49">
        <v>592.4</v>
      </c>
      <c r="BN49">
        <v>1.6</v>
      </c>
      <c r="BO49">
        <f t="shared" si="91"/>
        <v>4.669548479136422</v>
      </c>
      <c r="BP49">
        <f t="shared" si="92"/>
        <v>5.90453417362437</v>
      </c>
      <c r="BQ49">
        <f t="shared" si="93"/>
        <v>17.34202289890342</v>
      </c>
      <c r="BR49">
        <f t="shared" si="94"/>
        <v>3.6420112021373137</v>
      </c>
      <c r="BS49">
        <v>588.2</v>
      </c>
      <c r="BT49">
        <v>1.1</v>
      </c>
      <c r="BU49">
        <f t="shared" si="95"/>
        <v>3.2345783574513054</v>
      </c>
      <c r="BV49">
        <f t="shared" si="96"/>
        <v>1.7045341736244382</v>
      </c>
      <c r="BW49">
        <f t="shared" si="97"/>
        <v>5.024195216763208</v>
      </c>
      <c r="BY49">
        <v>469.2</v>
      </c>
      <c r="BZ49">
        <v>386.3</v>
      </c>
      <c r="CA49" t="s">
        <v>24</v>
      </c>
      <c r="CB49">
        <f t="shared" si="57"/>
        <v>586.4954658263756</v>
      </c>
      <c r="CC49">
        <v>589.5</v>
      </c>
      <c r="CD49">
        <v>1.4</v>
      </c>
      <c r="CE49">
        <f t="shared" si="98"/>
        <v>4.1066228484754985</v>
      </c>
      <c r="CF49">
        <f t="shared" si="99"/>
        <v>3.0045341736243927</v>
      </c>
      <c r="CG49">
        <f t="shared" si="100"/>
        <v>8.846229992836319</v>
      </c>
      <c r="CH49">
        <v>590.6</v>
      </c>
      <c r="CI49">
        <v>1</v>
      </c>
      <c r="CJ49">
        <f t="shared" si="58"/>
        <v>4.683760852319721</v>
      </c>
      <c r="CK49">
        <f t="shared" si="101"/>
        <v>4.104534173624415</v>
      </c>
      <c r="CL49">
        <f t="shared" si="102"/>
        <v>12.073681913031596</v>
      </c>
      <c r="CM49">
        <v>589.7</v>
      </c>
      <c r="CN49">
        <v>1.2</v>
      </c>
      <c r="CO49">
        <f t="shared" si="103"/>
        <v>3.519365702727234</v>
      </c>
      <c r="CP49">
        <f t="shared" si="104"/>
        <v>3.204534173624438</v>
      </c>
      <c r="CQ49">
        <f t="shared" si="105"/>
        <v>9.433487138585198</v>
      </c>
      <c r="CR49">
        <v>592.6</v>
      </c>
      <c r="CS49">
        <v>1.5</v>
      </c>
      <c r="CT49">
        <f t="shared" si="106"/>
        <v>4.376594685455494</v>
      </c>
      <c r="CU49">
        <f t="shared" si="107"/>
        <v>6.104534173624415</v>
      </c>
      <c r="CV49">
        <f t="shared" si="108"/>
        <v>17.92640570582514</v>
      </c>
      <c r="CW49">
        <v>592.4</v>
      </c>
      <c r="CX49">
        <v>1.6</v>
      </c>
      <c r="CY49">
        <f t="shared" si="109"/>
        <v>4.669548479136422</v>
      </c>
      <c r="CZ49">
        <f t="shared" si="110"/>
        <v>5.90453417362437</v>
      </c>
      <c r="DA49">
        <f t="shared" si="111"/>
        <v>17.34202289890342</v>
      </c>
      <c r="DB49">
        <v>588.2</v>
      </c>
      <c r="DC49">
        <v>1.1</v>
      </c>
      <c r="DD49">
        <f t="shared" si="112"/>
        <v>3.2345783574513054</v>
      </c>
      <c r="DE49">
        <f t="shared" si="113"/>
        <v>1.7045341736244382</v>
      </c>
      <c r="DF49">
        <f t="shared" si="114"/>
        <v>5.024195216763208</v>
      </c>
    </row>
    <row r="50" spans="1:110" ht="12">
      <c r="A50">
        <v>78.3</v>
      </c>
      <c r="B50">
        <v>628</v>
      </c>
      <c r="C50">
        <v>0</v>
      </c>
      <c r="D50" t="s">
        <v>22</v>
      </c>
      <c r="E50">
        <f t="shared" si="53"/>
        <v>628</v>
      </c>
      <c r="F50">
        <v>631.3</v>
      </c>
      <c r="G50">
        <v>0.9</v>
      </c>
      <c r="H50">
        <f t="shared" si="59"/>
        <v>2.4663409698123235</v>
      </c>
      <c r="I50">
        <f t="shared" si="60"/>
        <v>3.2999999999999545</v>
      </c>
      <c r="J50">
        <f t="shared" si="61"/>
        <v>9.073430380798671</v>
      </c>
      <c r="K50">
        <v>627</v>
      </c>
      <c r="L50">
        <v>1.4</v>
      </c>
      <c r="M50">
        <f t="shared" si="62"/>
        <v>3.8612851257538563</v>
      </c>
      <c r="N50">
        <f t="shared" si="63"/>
        <v>-1</v>
      </c>
      <c r="O50">
        <f t="shared" si="64"/>
        <v>-2.7589393075057855</v>
      </c>
      <c r="P50">
        <v>627.8</v>
      </c>
      <c r="Q50">
        <v>0.8</v>
      </c>
      <c r="R50">
        <f t="shared" si="65"/>
        <v>2.2046918599627987</v>
      </c>
      <c r="S50">
        <f t="shared" si="66"/>
        <v>-0.20000000000004547</v>
      </c>
      <c r="T50">
        <f t="shared" si="67"/>
        <v>-0.5514362362491186</v>
      </c>
      <c r="U50">
        <v>628.7</v>
      </c>
      <c r="V50">
        <v>0.8</v>
      </c>
      <c r="W50">
        <f t="shared" si="68"/>
        <v>2.201537793504205</v>
      </c>
      <c r="X50">
        <f t="shared" si="69"/>
        <v>0.7000000000000455</v>
      </c>
      <c r="Y50">
        <f t="shared" si="70"/>
        <v>1.9286447993629634</v>
      </c>
      <c r="Z50">
        <v>629.2</v>
      </c>
      <c r="AA50">
        <v>1.2</v>
      </c>
      <c r="AB50">
        <f t="shared" si="71"/>
        <v>3.2986368488277678</v>
      </c>
      <c r="AC50">
        <f t="shared" si="72"/>
        <v>1.2000000000000455</v>
      </c>
      <c r="AD50">
        <f t="shared" si="73"/>
        <v>3.3049339640369726</v>
      </c>
      <c r="AE50">
        <v>630</v>
      </c>
      <c r="AF50">
        <v>1.2</v>
      </c>
      <c r="AG50">
        <f t="shared" si="74"/>
        <v>3.294452086581135</v>
      </c>
      <c r="AH50">
        <f t="shared" si="75"/>
        <v>2</v>
      </c>
      <c r="AI50">
        <f t="shared" si="76"/>
        <v>5.504723394782365</v>
      </c>
      <c r="AK50">
        <v>628</v>
      </c>
      <c r="AL50">
        <v>0</v>
      </c>
      <c r="AM50" t="s">
        <v>22</v>
      </c>
      <c r="AN50">
        <f t="shared" si="54"/>
        <v>628</v>
      </c>
      <c r="AO50">
        <v>628.7</v>
      </c>
      <c r="AP50">
        <v>0.9</v>
      </c>
      <c r="AQ50">
        <f t="shared" si="77"/>
        <v>2.4765332748334425</v>
      </c>
      <c r="AR50">
        <f t="shared" si="78"/>
        <v>0.7000000000000455</v>
      </c>
      <c r="AS50">
        <f t="shared" si="55"/>
        <v>1.9286447993629634</v>
      </c>
      <c r="AT50">
        <f t="shared" si="79"/>
        <v>1.9286447993629634</v>
      </c>
      <c r="AU50">
        <v>627.5</v>
      </c>
      <c r="AV50">
        <v>1.6</v>
      </c>
      <c r="AW50">
        <f t="shared" si="56"/>
        <v>3.0584051158763392</v>
      </c>
      <c r="AX50">
        <f t="shared" si="80"/>
        <v>-0.5</v>
      </c>
      <c r="AY50">
        <f t="shared" si="81"/>
        <v>-1.378920064191249</v>
      </c>
      <c r="AZ50">
        <f t="shared" si="82"/>
        <v>-1.378920064191249</v>
      </c>
      <c r="BA50">
        <v>628.8</v>
      </c>
      <c r="BB50">
        <v>1.2</v>
      </c>
      <c r="BC50">
        <f t="shared" si="83"/>
        <v>3.3007332192417964</v>
      </c>
      <c r="BD50">
        <f t="shared" si="84"/>
        <v>0.7999999999999545</v>
      </c>
      <c r="BE50">
        <f t="shared" si="85"/>
        <v>2.2039901755405267</v>
      </c>
      <c r="BF50">
        <f t="shared" si="86"/>
        <v>2.2039901755405267</v>
      </c>
      <c r="BG50">
        <v>630.6</v>
      </c>
      <c r="BH50">
        <v>1.1</v>
      </c>
      <c r="BI50">
        <f t="shared" si="87"/>
        <v>3.0172826364864918</v>
      </c>
      <c r="BJ50">
        <f t="shared" si="88"/>
        <v>2.6000000000000227</v>
      </c>
      <c r="BK50">
        <f t="shared" si="89"/>
        <v>7.152733085214377</v>
      </c>
      <c r="BL50">
        <f t="shared" si="90"/>
        <v>7.152733085214377</v>
      </c>
      <c r="BM50">
        <v>627.8</v>
      </c>
      <c r="BN50">
        <v>1.5</v>
      </c>
      <c r="BO50">
        <f t="shared" si="91"/>
        <v>4.131496787923708</v>
      </c>
      <c r="BP50">
        <f t="shared" si="92"/>
        <v>-0.20000000000004547</v>
      </c>
      <c r="BQ50">
        <f t="shared" si="93"/>
        <v>-0.5514362362491186</v>
      </c>
      <c r="BR50">
        <f t="shared" si="94"/>
        <v>-0.5514362362491186</v>
      </c>
      <c r="BS50">
        <v>625.2</v>
      </c>
      <c r="BT50">
        <v>1.4</v>
      </c>
      <c r="BU50">
        <f t="shared" si="95"/>
        <v>3.872389645667159</v>
      </c>
      <c r="BV50">
        <f t="shared" si="96"/>
        <v>-2.7999999999999545</v>
      </c>
      <c r="BW50">
        <f t="shared" si="97"/>
        <v>-7.73613693518974</v>
      </c>
      <c r="BY50">
        <v>628</v>
      </c>
      <c r="BZ50">
        <v>0</v>
      </c>
      <c r="CA50" t="s">
        <v>22</v>
      </c>
      <c r="CB50">
        <f t="shared" si="57"/>
        <v>628</v>
      </c>
      <c r="CC50">
        <v>628.7</v>
      </c>
      <c r="CD50">
        <v>0.9</v>
      </c>
      <c r="CE50">
        <f t="shared" si="98"/>
        <v>2.4765332748334425</v>
      </c>
      <c r="CF50">
        <f t="shared" si="99"/>
        <v>0.7000000000000455</v>
      </c>
      <c r="CG50">
        <f t="shared" si="100"/>
        <v>1.9286447993629634</v>
      </c>
      <c r="CH50">
        <v>627.5</v>
      </c>
      <c r="CI50">
        <v>1.6</v>
      </c>
      <c r="CJ50">
        <f t="shared" si="58"/>
        <v>0</v>
      </c>
      <c r="CK50">
        <f t="shared" si="101"/>
        <v>-0.5</v>
      </c>
      <c r="CL50">
        <f t="shared" si="102"/>
        <v>-1.378920064191249</v>
      </c>
      <c r="CM50">
        <v>628.8</v>
      </c>
      <c r="CN50">
        <v>1.2</v>
      </c>
      <c r="CO50">
        <f t="shared" si="103"/>
        <v>3.3007332192417964</v>
      </c>
      <c r="CP50">
        <f t="shared" si="104"/>
        <v>0.7999999999999545</v>
      </c>
      <c r="CQ50">
        <f t="shared" si="105"/>
        <v>2.2039901755405267</v>
      </c>
      <c r="CR50">
        <v>630.6</v>
      </c>
      <c r="CS50">
        <v>1.1</v>
      </c>
      <c r="CT50">
        <f t="shared" si="106"/>
        <v>3.0172826364864918</v>
      </c>
      <c r="CU50">
        <f t="shared" si="107"/>
        <v>2.6000000000000227</v>
      </c>
      <c r="CV50">
        <f t="shared" si="108"/>
        <v>7.152733085214377</v>
      </c>
      <c r="CW50">
        <v>627.8</v>
      </c>
      <c r="CX50">
        <v>1.5</v>
      </c>
      <c r="CY50">
        <f t="shared" si="109"/>
        <v>4.131496787923708</v>
      </c>
      <c r="CZ50">
        <f t="shared" si="110"/>
        <v>-0.20000000000004547</v>
      </c>
      <c r="DA50">
        <f t="shared" si="111"/>
        <v>-0.5514362362491186</v>
      </c>
      <c r="DB50">
        <v>625.2</v>
      </c>
      <c r="DC50">
        <v>1.4</v>
      </c>
      <c r="DD50">
        <f t="shared" si="112"/>
        <v>3.872389645667159</v>
      </c>
      <c r="DE50">
        <f t="shared" si="113"/>
        <v>-2.7999999999999545</v>
      </c>
      <c r="DF50">
        <f t="shared" si="114"/>
        <v>-7.73613693518974</v>
      </c>
    </row>
    <row r="51" spans="2:110" s="10" customFormat="1" ht="12">
      <c r="B51" s="10" t="s">
        <v>68</v>
      </c>
      <c r="G51" s="10">
        <f>AVERAGE(G30:G50)</f>
        <v>1.2666666666666668</v>
      </c>
      <c r="H51" s="10">
        <f>AVERAGE(H30:H50)</f>
        <v>3.8646655433240107</v>
      </c>
      <c r="I51" s="10">
        <f>AVERAGE(I30:I50)</f>
        <v>2.31702476767832</v>
      </c>
      <c r="J51" s="10">
        <f>AVERAGE(J30:J50)</f>
        <v>7.10212366666331</v>
      </c>
      <c r="L51" s="10">
        <f>AVERAGE(L30:L50)</f>
        <v>1.3857142857142855</v>
      </c>
      <c r="M51" s="10">
        <f>AVERAGE(M30:M50)</f>
        <v>4.283070108198813</v>
      </c>
      <c r="N51" s="10">
        <f>AVERAGE(N30:N50)</f>
        <v>1.3313104819640373</v>
      </c>
      <c r="O51" s="10">
        <f>AVERAGE(O30:O50)</f>
        <v>4.057044882319709</v>
      </c>
      <c r="R51" s="10">
        <f>AVERAGE(R30:R50)</f>
        <v>4.224680329020127</v>
      </c>
      <c r="T51" s="10">
        <f>AVERAGE(T30:T50)</f>
        <v>6.046446558127018</v>
      </c>
      <c r="W51" s="10">
        <f>AVERAGE(W30:W50)</f>
        <v>4.122672411608543</v>
      </c>
      <c r="Y51" s="10">
        <f>AVERAGE(Y30:Y50)</f>
        <v>2.019020579988402</v>
      </c>
      <c r="AB51" s="10">
        <f>AVERAGE(AB30:AB50)</f>
        <v>4.202289416809644</v>
      </c>
      <c r="AD51" s="10">
        <f>AVERAGE(AD30:AD50)</f>
        <v>4.15502460971142</v>
      </c>
      <c r="AG51" s="10">
        <f>AVERAGE(AG30:AG50)</f>
        <v>3.6441334954267175</v>
      </c>
      <c r="AI51" s="10">
        <f>AVERAGE(AI30:AI50)</f>
        <v>3.4628265124694804</v>
      </c>
      <c r="AP51" s="10">
        <f>AVERAGE(AP30:AP50)</f>
        <v>1.2952380952380949</v>
      </c>
      <c r="AQ51" s="10">
        <f>AVERAGE(AQ30:AQ50)</f>
        <v>3.989255152254831</v>
      </c>
      <c r="AR51" s="10">
        <f>AVERAGE(AR30:AR50)</f>
        <v>1.7378994704769752</v>
      </c>
      <c r="AS51" s="10">
        <f>AVERAGE(AS30:AS50)</f>
        <v>5.328551202209861</v>
      </c>
      <c r="AV51">
        <f>AVERAGE(AV30:AV50)</f>
        <v>1.1095238095238096</v>
      </c>
      <c r="AW51" s="10">
        <f>AVERAGE(AW30:AW50)</f>
        <v>3.403602194994315</v>
      </c>
      <c r="AX51" s="10">
        <f>AVERAGE(AX30:AX50)</f>
        <v>1.7236137561912686</v>
      </c>
      <c r="AY51" s="10">
        <f>AVERAGE(AY30:AY50)</f>
        <v>5.271470769096855</v>
      </c>
      <c r="BC51" s="10">
        <f>AVERAGE(BC30:BC50)</f>
        <v>3.838564770886926</v>
      </c>
      <c r="BE51" s="10">
        <f>AVERAGE(BE30:BE50)</f>
        <v>6.0952024349102025</v>
      </c>
      <c r="BI51" s="10">
        <f>AVERAGE(BI30:BI50)</f>
        <v>4.354118689206039</v>
      </c>
      <c r="BK51" s="10">
        <f>AVERAGE(BK30:BK50)</f>
        <v>7.98733869634322</v>
      </c>
      <c r="BO51" s="10">
        <f>AVERAGE(BO30:BO50)</f>
        <v>4.079085205050507</v>
      </c>
      <c r="BQ51" s="10">
        <f>AVERAGE(BQ30:BQ50)</f>
        <v>8.924405351331087</v>
      </c>
      <c r="BU51" s="10">
        <f>AVERAGE(BU30:BU50)</f>
        <v>3.8679715340865237</v>
      </c>
      <c r="BW51" s="10">
        <f>AVERAGE(BW30:BW50)</f>
        <v>3.7843533478613343</v>
      </c>
      <c r="CG51" s="10">
        <f>AVERAGE(CG30:CG50)</f>
        <v>9.228554531934565</v>
      </c>
      <c r="CL51" s="10">
        <f>AVERAGE(CL30:CL50)</f>
        <v>9.171474098821566</v>
      </c>
      <c r="CQ51" s="10">
        <f>AVERAGE(CQ30:CQ50)</f>
        <v>9.995205764634909</v>
      </c>
      <c r="CV51" s="10">
        <f>AVERAGE(CV30:CV50)</f>
        <v>11.887342026067936</v>
      </c>
      <c r="DA51" s="10">
        <f>AVERAGE(DA30:DA50)</f>
        <v>12.824408681055802</v>
      </c>
      <c r="DF51" s="10">
        <f>AVERAGE(DF30:DF50)</f>
        <v>7.684356677586048</v>
      </c>
    </row>
    <row r="52" ht="12">
      <c r="AV52" s="1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für Musik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Kopiez</dc:creator>
  <cp:keywords/>
  <dc:description/>
  <cp:lastModifiedBy>Kopiez</cp:lastModifiedBy>
  <dcterms:created xsi:type="dcterms:W3CDTF">1999-11-03T11:49:20Z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